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65" tabRatio="918"/>
  </bookViews>
  <sheets>
    <sheet name="Z01收入支出决算总表" sheetId="2" r:id="rId1"/>
    <sheet name="Z01_1财政拨款收入支出决算总表" sheetId="3" r:id="rId2"/>
    <sheet name="Z02收入支出决算表" sheetId="4" r:id="rId3"/>
    <sheet name="Z03收入决算表" sheetId="5" r:id="rId4"/>
    <sheet name="Z04支出决算表" sheetId="6" r:id="rId5"/>
    <sheet name="Z05支出决算明细表" sheetId="7" r:id="rId6"/>
    <sheet name="Z05_1基本支出决算明细表" sheetId="8" r:id="rId7"/>
    <sheet name="Z05_2项目支出决算明细表" sheetId="9" r:id="rId8"/>
    <sheet name="Z05_3经营支出决算明细表" sheetId="10" r:id="rId9"/>
    <sheet name="Z06项目支出分项目收入支出决算表" sheetId="11" r:id="rId10"/>
    <sheet name="Z07一般公共预算财政拨款收入支出决算表" sheetId="12" r:id="rId11"/>
    <sheet name="Z08一般公共预算财政拨款支出决算明细表" sheetId="13" r:id="rId12"/>
    <sheet name="Z08_1一般公共预算财政拨款基本支出决算明细表" sheetId="14" r:id="rId13"/>
    <sheet name="Z08_2一般公共预算财政拨款项目支出决算明细表" sheetId="15" r:id="rId14"/>
    <sheet name="Z09政府性基金预算财政拨款收入支出决算表" sheetId="16" r:id="rId15"/>
    <sheet name="Z10政府性基金预算财政拨款支出决算明细表" sheetId="17" r:id="rId16"/>
    <sheet name="Z10_1政府性基金预算财政拨款基本支出决算明细表" sheetId="18" r:id="rId17"/>
    <sheet name="Z10_2政府性基金预算财政拨款项目支出决算明细表" sheetId="19" r:id="rId18"/>
    <sheet name="Z11表国有资本经营预算财政拨款收支决算表" sheetId="20" r:id="rId19"/>
    <sheet name="Z12国有资本经营预算财政拨款支出决算明细表" sheetId="21" r:id="rId20"/>
    <sheet name="F01预算支出相关信息表" sheetId="22" r:id="rId21"/>
    <sheet name="F02基本数字表" sheetId="23" r:id="rId22"/>
    <sheet name="F03机构运行信息表" sheetId="24" r:id="rId23"/>
    <sheet name="F04非税收入征缴情况表" sheetId="25" r:id="rId24"/>
    <sheet name="F05基本支出分项目收支情况表" sheetId="26" r:id="rId25"/>
    <sheet name="CS01_1年初结转和结余调整情况表" sheetId="27" r:id="rId26"/>
    <sheet name="CS01_2非财政拨款结余和专用结余年初年末变动情况表" sheetId="28" r:id="rId27"/>
    <sheet name="CS02主要指标变动情况表" sheetId="29" r:id="rId28"/>
    <sheet name="CS03其他收入明细情况表" sheetId="30" r:id="rId29"/>
    <sheet name="CS07住房公积金业务收支情况表" sheetId="31" r:id="rId30"/>
    <sheet name="LH01部门决算量化评价表" sheetId="32" r:id="rId31"/>
    <sheet name="DZ01决算数据与总会计对账表" sheetId="33" r:id="rId32"/>
  </sheets>
  <definedNames>
    <definedName name="Z_08DC836C_112C_4FB4_9B53_2B9370D91932_.wvu.PrintArea" localSheetId="0">Z01收入支出决算总表!$A$1:$O$40</definedName>
    <definedName name="Z_6CD10D0D_8C2A_4B57_9397_FA6591B5B777_.wvu.PrintArea" localSheetId="0">Z01收入支出决算总表!$A$1:$O$40</definedName>
    <definedName name="Z_8A36A126_C489_4CC7_9679_C75A4EDEF310_.wvu.PrintArea" localSheetId="0">Z01收入支出决算总表!$A$1:$O$40</definedName>
    <definedName name="封面Z01" localSheetId="0">Z01收入支出决算总表!$A$1:$O$1</definedName>
    <definedName name="Z01L" localSheetId="0">Z01收入支出决算总表!$A$3:$C$3</definedName>
    <definedName name="Z01C" localSheetId="0">Z01收入支出决算总表!$A$1:$O$1</definedName>
    <definedName name="Z01RR" localSheetId="0">Z01收入支出决算总表!$N$3:$O$3</definedName>
    <definedName name="Z01R" localSheetId="0">Z01收入支出决算总表!$N$2:$O$2</definedName>
    <definedName name="_xlnm.Print_Area" localSheetId="0">Z01收入支出决算总表!$A$4:$O$38</definedName>
    <definedName name="Z_08DC836C_112C_4FB4_9B53_2B9370D91932_.wvu.PrintArea" localSheetId="1">Z01_1财政拨款收入支出决算总表!$A$1:$AD$39</definedName>
    <definedName name="Z_6CD10D0D_8C2A_4B57_9397_FA6591B5B777_.wvu.PrintArea" localSheetId="1">Z01_1财政拨款收入支出决算总表!$A$1:$AD$39</definedName>
    <definedName name="Z_8A36A126_C489_4CC7_9679_C75A4EDEF310_.wvu.PrintArea" localSheetId="1">Z01_1财政拨款收入支出决算总表!$A$1:$AD$39</definedName>
    <definedName name="Z01_1L" localSheetId="1">Z01_1财政拨款收入支出决算总表!$A$3:$C$3</definedName>
    <definedName name="Z01_1C" localSheetId="1">Z01_1财政拨款收入支出决算总表!$A$1:$AF$1</definedName>
    <definedName name="Z01_1R" localSheetId="1">Z01_1财政拨款收入支出决算总表!$AG$2</definedName>
    <definedName name="Z01_1RR" localSheetId="1">Z01_1财政拨款收入支出决算总表!$AG$3</definedName>
    <definedName name="_xlnm.Print_Area" localSheetId="1">Z01_1财政拨款收入支出决算总表!$A$4:$AG$39</definedName>
    <definedName name="Z02L" localSheetId="2">Z02收入支出决算表!$A$3:$E$3</definedName>
    <definedName name="Z02C" localSheetId="2">Z02收入支出决算表!$A$1:$X$1</definedName>
    <definedName name="Z02R" localSheetId="2">Z02收入支出决算表!$X$2</definedName>
    <definedName name="Z02RR" localSheetId="2">Z02收入支出决算表!$X$3</definedName>
    <definedName name="_xlnm.Print_Area" localSheetId="2">Z02收入支出决算表!$A$4:$X$25</definedName>
    <definedName name="Z03L" localSheetId="3">Z03收入决算表!$A$3:$E$3</definedName>
    <definedName name="Z03C" localSheetId="3">Z03收入决算表!$A$1:$L$1</definedName>
    <definedName name="Z03R" localSheetId="3">Z03收入决算表!$L$2</definedName>
    <definedName name="Z03RR" localSheetId="3">Z03收入决算表!$L$3</definedName>
    <definedName name="_xlnm.Print_Area" localSheetId="3">Z03收入决算表!$A$4:$L$25</definedName>
    <definedName name="Z04L" localSheetId="4">Z04支出决算表!$A$3:$E$3</definedName>
    <definedName name="Z04C" localSheetId="4">Z04支出决算表!$A$1:$J$1</definedName>
    <definedName name="Z04R" localSheetId="4">Z04支出决算表!$J$2</definedName>
    <definedName name="Z04RR" localSheetId="4">Z04支出决算表!$J$3</definedName>
    <definedName name="_xlnm.Print_Area" localSheetId="4">Z04支出决算表!$A$4:$J$25</definedName>
    <definedName name="Z_08DC836C_112C_4FB4_9B53_2B9370D91932_.wvu.PrintTitles" localSheetId="5">Z05支出决算明细表!$A:$D</definedName>
    <definedName name="Z_6CD10D0D_8C2A_4B57_9397_FA6591B5B777_.wvu.PrintTitles" localSheetId="5">Z05支出决算明细表!$A:$D</definedName>
    <definedName name="Z_8A36A126_C489_4CC7_9679_C75A4EDEF310_.wvu.PrintTitles" localSheetId="5">Z05支出决算明细表!$A:$D</definedName>
    <definedName name="Z05L" localSheetId="5">Z05支出决算明细表!$A$3:$E$3</definedName>
    <definedName name="Z05C" localSheetId="5">Z05支出决算明细表!$A$1:$AN$1</definedName>
    <definedName name="Z05R" localSheetId="5">Z05支出决算明细表!$DJ$2</definedName>
    <definedName name="Z05RR" localSheetId="5">Z05支出决算明细表!$DJ$3</definedName>
    <definedName name="_xlnm.Print_Area" localSheetId="5">Z05支出决算明细表!$A$4:$DJ$25</definedName>
    <definedName name="Z05_1L" localSheetId="6">Z05_1基本支出决算明细表!$A$3:$E$3</definedName>
    <definedName name="Z05_1C" localSheetId="6">Z05_1基本支出决算明细表!$A$1:$AN$1</definedName>
    <definedName name="Z05_1R" localSheetId="6">Z05_1基本支出决算明细表!$DJ$2</definedName>
    <definedName name="Z05_1RR" localSheetId="6">Z05_1基本支出决算明细表!$DJ$3</definedName>
    <definedName name="_xlnm.Print_Area" localSheetId="6">Z05_1基本支出决算明细表!$A$4:$DJ$24</definedName>
    <definedName name="Z_08DC836C_112C_4FB4_9B53_2B9370D91932_.wvu.PrintTitles" localSheetId="7">Z05_2项目支出决算明细表!$A:$D</definedName>
    <definedName name="Z_6CD10D0D_8C2A_4B57_9397_FA6591B5B777_.wvu.PrintTitles" localSheetId="7">Z05_2项目支出决算明细表!$A:$D</definedName>
    <definedName name="Z_8A36A126_C489_4CC7_9679_C75A4EDEF310_.wvu.PrintTitles" localSheetId="7">Z05_2项目支出决算明细表!$A:$D</definedName>
    <definedName name="Z05_2L" localSheetId="7">Z05_2项目支出决算明细表!$A$3:$E$3</definedName>
    <definedName name="Z05_2C" localSheetId="7">Z05_2项目支出决算明细表!$A$1:$AT$1</definedName>
    <definedName name="Z05_2R" localSheetId="7">Z05_2项目支出决算明细表!$DP$2</definedName>
    <definedName name="Z05_2RR" localSheetId="7">Z05_2项目支出决算明细表!$DP$3</definedName>
    <definedName name="_xlnm.Print_Area" localSheetId="7">Z05_2项目支出决算明细表!$A$4:$DP$19</definedName>
    <definedName name="Z_08DC836C_112C_4FB4_9B53_2B9370D91932_.wvu.PrintTitles" localSheetId="8">Z05_3经营支出决算明细表!$A:$D</definedName>
    <definedName name="Z_6CD10D0D_8C2A_4B57_9397_FA6591B5B777_.wvu.PrintTitles" localSheetId="8">Z05_3经营支出决算明细表!$A:$D</definedName>
    <definedName name="Z_8A36A126_C489_4CC7_9679_C75A4EDEF310_.wvu.PrintTitles" localSheetId="8">Z05_3经营支出决算明细表!$A:$D</definedName>
    <definedName name="Z05_3L" localSheetId="8">Z05_3经营支出决算明细表!$A$3:$E$3</definedName>
    <definedName name="Z05_3C" localSheetId="8">Z05_3经营支出决算明细表!$A$1:$AN$1</definedName>
    <definedName name="Z05_3R" localSheetId="8">Z05_3经营支出决算明细表!$DJ$2</definedName>
    <definedName name="Z05_3RR" localSheetId="8">Z05_3经营支出决算明细表!$DJ$3</definedName>
    <definedName name="_xlnm.Print_Area" localSheetId="8">Z05_3经营支出决算明细表!$A$4:$DJ$8</definedName>
    <definedName name="Z_08DC836C_112C_4FB4_9B53_2B9370D91932_.wvu.PrintArea" localSheetId="9">Z06项目支出分项目收入支出决算表!$A$1:$Y$20</definedName>
    <definedName name="Z_6CD10D0D_8C2A_4B57_9397_FA6591B5B777_.wvu.PrintArea" localSheetId="9">Z06项目支出分项目收入支出决算表!$A$1:$Y$20</definedName>
    <definedName name="Z_8A36A126_C489_4CC7_9679_C75A4EDEF310_.wvu.PrintArea" localSheetId="9">Z06项目支出分项目收入支出决算表!$A$1:$Y$20</definedName>
    <definedName name="Z06L" localSheetId="9">Z06项目支出分项目收入支出决算表!$A$3:$E$3</definedName>
    <definedName name="Z06C" localSheetId="9">Z06项目支出分项目收入支出决算表!$A$1:$Y$1</definedName>
    <definedName name="Z06R" localSheetId="9">Z06项目支出分项目收入支出决算表!$Y$2</definedName>
    <definedName name="Z06RR" localSheetId="9">Z06项目支出分项目收入支出决算表!$Y$3</definedName>
    <definedName name="_xlnm.Print_Area" localSheetId="9">Z06项目支出分项目收入支出决算表!$A$4:$Y$20</definedName>
    <definedName name="Z_08DC836C_112C_4FB4_9B53_2B9370D91932_.wvu.PrintArea" localSheetId="10">Z07一般公共预算财政拨款收入支出决算表!$A$1:$T$26</definedName>
    <definedName name="Z_6CD10D0D_8C2A_4B57_9397_FA6591B5B777_.wvu.PrintArea" localSheetId="10">Z07一般公共预算财政拨款收入支出决算表!$A$1:$T$26</definedName>
    <definedName name="Z_8A36A126_C489_4CC7_9679_C75A4EDEF310_.wvu.PrintArea" localSheetId="10">Z07一般公共预算财政拨款收入支出决算表!$A$1:$T$26</definedName>
    <definedName name="Z07L" localSheetId="10">Z07一般公共预算财政拨款收入支出决算表!$A$3:$E$3</definedName>
    <definedName name="Z07C" localSheetId="10">Z07一般公共预算财政拨款收入支出决算表!$A$1:$T$1</definedName>
    <definedName name="Z07R" localSheetId="10">Z07一般公共预算财政拨款收入支出决算表!$E$2:$T$2</definedName>
    <definedName name="Z07RR" localSheetId="10">Z07一般公共预算财政拨款收入支出决算表!$T$3</definedName>
    <definedName name="_xlnm.Print_Area" localSheetId="10">Z07一般公共预算财政拨款收入支出决算表!$A$4:$T$26</definedName>
    <definedName name="Z_08DC836C_112C_4FB4_9B53_2B9370D91932_.wvu.PrintTitles" localSheetId="11">Z08一般公共预算财政拨款支出决算明细表!$A:$D</definedName>
    <definedName name="Z_6CD10D0D_8C2A_4B57_9397_FA6591B5B777_.wvu.PrintTitles" localSheetId="11">Z08一般公共预算财政拨款支出决算明细表!$A:$D</definedName>
    <definedName name="Z_8A36A126_C489_4CC7_9679_C75A4EDEF310_.wvu.PrintTitles" localSheetId="11">Z08一般公共预算财政拨款支出决算明细表!$A:$D</definedName>
    <definedName name="Z08L" localSheetId="11">Z08一般公共预算财政拨款支出决算明细表!$A$3:$E$3</definedName>
    <definedName name="Z08C" localSheetId="11">Z08一般公共预算财政拨款支出决算明细表!$A$1:$AN$1</definedName>
    <definedName name="Z08R" localSheetId="11">Z08一般公共预算财政拨款支出决算明细表!$DJ$2</definedName>
    <definedName name="Z08RR" localSheetId="11">Z08一般公共预算财政拨款支出决算明细表!$DJ$3</definedName>
    <definedName name="_xlnm.Print_Area" localSheetId="11">Z08一般公共预算财政拨款支出决算明细表!$A$4:$DJ$25</definedName>
    <definedName name="Z_08DC836C_112C_4FB4_9B53_2B9370D91932_.wvu.PrintTitles" localSheetId="12">Z08_1一般公共预算财政拨款基本支出决算明细表!$A:$D</definedName>
    <definedName name="Z_6CD10D0D_8C2A_4B57_9397_FA6591B5B777_.wvu.PrintTitles" localSheetId="12">Z08_1一般公共预算财政拨款基本支出决算明细表!$A:$D</definedName>
    <definedName name="Z_8A36A126_C489_4CC7_9679_C75A4EDEF310_.wvu.PrintTitles" localSheetId="12">Z08_1一般公共预算财政拨款基本支出决算明细表!$A:$D</definedName>
    <definedName name="Z08_1L" localSheetId="12">Z08_1一般公共预算财政拨款基本支出决算明细表!$A$3:$E$3</definedName>
    <definedName name="Z08_1C" localSheetId="12">Z08_1一般公共预算财政拨款基本支出决算明细表!$A$1:$AN$1</definedName>
    <definedName name="Z08_1R" localSheetId="12">Z08_1一般公共预算财政拨款基本支出决算明细表!$DJ$2</definedName>
    <definedName name="Z08_1RR" localSheetId="12">Z08_1一般公共预算财政拨款基本支出决算明细表!$DJ$3</definedName>
    <definedName name="_xlnm.Print_Area" localSheetId="12">Z08_1一般公共预算财政拨款基本支出决算明细表!$A$4:$DJ$24</definedName>
    <definedName name="Z_08DC836C_112C_4FB4_9B53_2B9370D91932_.wvu.PrintTitles" localSheetId="13">Z08_2一般公共预算财政拨款项目支出决算明细表!$A:$D</definedName>
    <definedName name="Z_6CD10D0D_8C2A_4B57_9397_FA6591B5B777_.wvu.PrintTitles" localSheetId="13">Z08_2一般公共预算财政拨款项目支出决算明细表!$A:$D</definedName>
    <definedName name="Z_8A36A126_C489_4CC7_9679_C75A4EDEF310_.wvu.PrintTitles" localSheetId="13">Z08_2一般公共预算财政拨款项目支出决算明细表!$A:$D</definedName>
    <definedName name="Z08_2L" localSheetId="13">Z08_2一般公共预算财政拨款项目支出决算明细表!$A$3:$E$3</definedName>
    <definedName name="Z08_2C" localSheetId="13">Z08_2一般公共预算财政拨款项目支出决算明细表!$A$1:$AT$1</definedName>
    <definedName name="Z08_2R" localSheetId="13">Z08_2一般公共预算财政拨款项目支出决算明细表!$DP$2</definedName>
    <definedName name="Z08_2RR" localSheetId="13">Z08_2一般公共预算财政拨款项目支出决算明细表!$DP$3</definedName>
    <definedName name="_xlnm.Print_Area" localSheetId="13">Z08_2一般公共预算财政拨款项目支出决算明细表!$A$4:$DP$19</definedName>
    <definedName name="Z_08DC836C_112C_4FB4_9B53_2B9370D91932_.wvu.PrintArea" localSheetId="14">Z09政府性基金预算财政拨款收入支出决算表!$A$1:$T$9</definedName>
    <definedName name="Z_6CD10D0D_8C2A_4B57_9397_FA6591B5B777_.wvu.PrintArea" localSheetId="14">Z09政府性基金预算财政拨款收入支出决算表!$A$1:$T$9</definedName>
    <definedName name="Z_8A36A126_C489_4CC7_9679_C75A4EDEF310_.wvu.PrintArea" localSheetId="14">Z09政府性基金预算财政拨款收入支出决算表!$A$1:$T$9</definedName>
    <definedName name="Z09L" localSheetId="14">Z09政府性基金预算财政拨款收入支出决算表!$A$3:$E$3</definedName>
    <definedName name="Z09C" localSheetId="14">Z09政府性基金预算财政拨款收入支出决算表!$A$1:$T$1</definedName>
    <definedName name="Z09R" localSheetId="14">Z09政府性基金预算财政拨款收入支出决算表!$E$2:$T$2</definedName>
    <definedName name="Z09RR" localSheetId="14">Z09政府性基金预算财政拨款收入支出决算表!$T$3</definedName>
    <definedName name="_xlnm.Print_Area" localSheetId="14">Z09政府性基金预算财政拨款收入支出决算表!$A$4:$T$9</definedName>
    <definedName name="Z_08DC836C_112C_4FB4_9B53_2B9370D91932_.wvu.PrintTitles" localSheetId="15">Z10政府性基金预算财政拨款支出决算明细表!$A:$D</definedName>
    <definedName name="Z_6CD10D0D_8C2A_4B57_9397_FA6591B5B777_.wvu.PrintTitles" localSheetId="15">Z10政府性基金预算财政拨款支出决算明细表!$A:$D</definedName>
    <definedName name="Z_8A36A126_C489_4CC7_9679_C75A4EDEF310_.wvu.PrintTitles" localSheetId="15">Z10政府性基金预算财政拨款支出决算明细表!$A:$D</definedName>
    <definedName name="Z10L" localSheetId="15">Z10政府性基金预算财政拨款支出决算明细表!$A$3:$E$3</definedName>
    <definedName name="Z10R" localSheetId="15">Z10政府性基金预算财政拨款支出决算明细表!$DJ$2</definedName>
    <definedName name="Z10RR" localSheetId="15">Z10政府性基金预算财政拨款支出决算明细表!$DJ$3</definedName>
    <definedName name="Z10C" localSheetId="15">Z10政府性基金预算财政拨款支出决算明细表!$A$1:$AN$1</definedName>
    <definedName name="_xlnm.Print_Area" localSheetId="15">Z10政府性基金预算财政拨款支出决算明细表!$A$4:$DJ$8</definedName>
    <definedName name="Z_08DC836C_112C_4FB4_9B53_2B9370D91932_.wvu.PrintTitles" localSheetId="16">Z10_1政府性基金预算财政拨款基本支出决算明细表!$A:$D</definedName>
    <definedName name="Z_6CD10D0D_8C2A_4B57_9397_FA6591B5B777_.wvu.PrintTitles" localSheetId="16">Z10_1政府性基金预算财政拨款基本支出决算明细表!$A:$D</definedName>
    <definedName name="Z_8A36A126_C489_4CC7_9679_C75A4EDEF310_.wvu.PrintTitles" localSheetId="16">Z10_1政府性基金预算财政拨款基本支出决算明细表!$A:$D</definedName>
    <definedName name="Z10_1L" localSheetId="16">Z10_1政府性基金预算财政拨款基本支出决算明细表!$A$3:$E$3</definedName>
    <definedName name="Z10_1C" localSheetId="16">Z10_1政府性基金预算财政拨款基本支出决算明细表!$A$1:$AN$1</definedName>
    <definedName name="Z10_1R" localSheetId="16">Z10_1政府性基金预算财政拨款基本支出决算明细表!$DJ$2</definedName>
    <definedName name="Z10_1RR" localSheetId="16">Z10_1政府性基金预算财政拨款基本支出决算明细表!$DJ$3</definedName>
    <definedName name="_xlnm.Print_Area" localSheetId="16">Z10_1政府性基金预算财政拨款基本支出决算明细表!$A$4:$DJ$8</definedName>
    <definedName name="Z_08DC836C_112C_4FB4_9B53_2B9370D91932_.wvu.PrintTitles" localSheetId="17">Z10_2政府性基金预算财政拨款项目支出决算明细表!$A:$D</definedName>
    <definedName name="Z_6CD10D0D_8C2A_4B57_9397_FA6591B5B777_.wvu.PrintTitles" localSheetId="17">Z10_2政府性基金预算财政拨款项目支出决算明细表!$A:$D</definedName>
    <definedName name="Z_8A36A126_C489_4CC7_9679_C75A4EDEF310_.wvu.PrintTitles" localSheetId="17">Z10_2政府性基金预算财政拨款项目支出决算明细表!$A:$D</definedName>
    <definedName name="Z10_2L" localSheetId="17">Z10_2政府性基金预算财政拨款项目支出决算明细表!$A$3:$D$3</definedName>
    <definedName name="Z10_2C" localSheetId="17">Z10_2政府性基金预算财政拨款项目支出决算明细表!$A$1:$AT$1</definedName>
    <definedName name="Z10_2R" localSheetId="17">Z10_2政府性基金预算财政拨款项目支出决算明细表!$DP$2</definedName>
    <definedName name="Z10_2RR" localSheetId="17">Z10_2政府性基金预算财政拨款项目支出决算明细表!$DP$3</definedName>
    <definedName name="_xlnm.Print_Area" localSheetId="17">Z10_2政府性基金预算财政拨款项目支出决算明细表!$A$4:$DP$8</definedName>
    <definedName name="Z_08DC836C_112C_4FB4_9B53_2B9370D91932_.wvu.PrintArea" localSheetId="18">Z11表国有资本经营预算财政拨款收支决算表!$A$1:$V$7</definedName>
    <definedName name="Z_6CD10D0D_8C2A_4B57_9397_FA6591B5B777_.wvu.PrintArea" localSheetId="18">Z11表国有资本经营预算财政拨款收支决算表!$A$1:$V$7</definedName>
    <definedName name="Z_8A36A126_C489_4CC7_9679_C75A4EDEF310_.wvu.PrintArea" localSheetId="18">Z11表国有资本经营预算财政拨款收支决算表!$A$1:$V$7</definedName>
    <definedName name="Z11L" localSheetId="18">Z11表国有资本经营预算财政拨款收支决算表!$A$3:$E$3</definedName>
    <definedName name="Z11C" localSheetId="18">Z11表国有资本经营预算财政拨款收支决算表!$A$1:$X$1</definedName>
    <definedName name="Z11R" localSheetId="18">Z11表国有资本经营预算财政拨款收支决算表!$F$2:$Z$2</definedName>
    <definedName name="Z11RR" localSheetId="18">Z11表国有资本经营预算财政拨款收支决算表!$F$3:$Z$3</definedName>
    <definedName name="_xlnm.Print_Area" localSheetId="18">Z11表国有资本经营预算财政拨款收支决算表!$A$4:$Z$9</definedName>
    <definedName name="Z_08DC836C_112C_4FB4_9B53_2B9370D91932_.wvu.PrintTitles" localSheetId="19">Z12国有资本经营预算财政拨款支出决算明细表!$A:$D</definedName>
    <definedName name="Z_6CD10D0D_8C2A_4B57_9397_FA6591B5B777_.wvu.PrintTitles" localSheetId="19">Z12国有资本经营预算财政拨款支出决算明细表!$A:$D</definedName>
    <definedName name="Z_8A36A126_C489_4CC7_9679_C75A4EDEF310_.wvu.PrintTitles" localSheetId="19">Z12国有资本经营预算财政拨款支出决算明细表!$A:$D</definedName>
    <definedName name="Z12L" localSheetId="19">Z12国有资本经营预算财政拨款支出决算明细表!$A$3:$E$3</definedName>
    <definedName name="Z12C" localSheetId="19">Z12国有资本经营预算财政拨款支出决算明细表!$A$1:$AO$1</definedName>
    <definedName name="Z12R" localSheetId="19">Z12国有资本经营预算财政拨款支出决算明细表!$DK$2</definedName>
    <definedName name="Z12RR" localSheetId="19">Z12国有资本经营预算财政拨款支出决算明细表!$DK$3</definedName>
    <definedName name="_xlnm.Print_Area" localSheetId="19">Z12国有资本经营预算财政拨款支出决算明细表!$A$4:$DK$8</definedName>
    <definedName name="F01L" localSheetId="20">F01预算支出相关信息表!$A$3:$C$3</definedName>
    <definedName name="F01C" localSheetId="20">F01预算支出相关信息表!$A$1:$J$1</definedName>
    <definedName name="F01R" localSheetId="20">F01预算支出相关信息表!$J$2</definedName>
    <definedName name="F01RR" localSheetId="20">F01预算支出相关信息表!$J$3</definedName>
    <definedName name="_xlnm.Print_Area" localSheetId="20">F01预算支出相关信息表!$A$4:$J$30</definedName>
    <definedName name="Z_08DC836C_112C_4FB4_9B53_2B9370D91932_.wvu.PrintArea" localSheetId="21">F02基本数字表!$A$1:$AF$13</definedName>
    <definedName name="Z_6CD10D0D_8C2A_4B57_9397_FA6591B5B777_.wvu.PrintArea" localSheetId="21">F02基本数字表!$A$1:$AF$13</definedName>
    <definedName name="Z_8A36A126_C489_4CC7_9679_C75A4EDEF310_.wvu.PrintArea" localSheetId="21">F02基本数字表!$A$1:$AF$13</definedName>
    <definedName name="F02L" localSheetId="21">F02基本数字表!$A$3:$F$3</definedName>
    <definedName name="F02C" localSheetId="21">F02基本数字表!$A$1:$AG$1</definedName>
    <definedName name="F02R" localSheetId="21">F02基本数字表!$AG$2</definedName>
    <definedName name="F02RR" localSheetId="21">F02基本数字表!$AG$3</definedName>
    <definedName name="_xlnm.Print_Area" localSheetId="21">F02基本数字表!$A$4:$AG$13</definedName>
    <definedName name="F03L" localSheetId="22">F03机构运行信息表!$A$3</definedName>
    <definedName name="F03C" localSheetId="22">F03机构运行信息表!$A$1:$H$1</definedName>
    <definedName name="F03R" localSheetId="22">F03机构运行信息表!$H$2</definedName>
    <definedName name="F03RR" localSheetId="22">F03机构运行信息表!$H$3</definedName>
    <definedName name="_xlnm.Print_Area" localSheetId="22">F03机构运行信息表!$A$4:$H$33</definedName>
    <definedName name="F04L" localSheetId="23">F04非税收入征缴情况表!$A$3:$F$3</definedName>
    <definedName name="F04C" localSheetId="23">F04非税收入征缴情况表!$A$1:$L$1</definedName>
    <definedName name="F04R" localSheetId="23">F04非税收入征缴情况表!$L$2</definedName>
    <definedName name="F04RR" localSheetId="23">F04非税收入征缴情况表!$L$3</definedName>
    <definedName name="_xlnm.Print_Area" localSheetId="23">F04非税收入征缴情况表!$A$4:$L$18</definedName>
    <definedName name="F05L" localSheetId="24">F05基本支出分项目收支情况表!$A$3:$E$3</definedName>
    <definedName name="F05C" localSheetId="24">F05基本支出分项目收支情况表!$A$1:$U$1</definedName>
    <definedName name="F05R" localSheetId="24">F05基本支出分项目收支情况表!$U$2</definedName>
    <definedName name="F05RR" localSheetId="24">F05基本支出分项目收支情况表!$U$3</definedName>
    <definedName name="_xlnm.Print_Area" localSheetId="24">F05基本支出分项目收支情况表!$A$4:$U$33</definedName>
    <definedName name="CS01_1L" localSheetId="25">CS01_1年初结转和结余调整情况表!$A$3:$D$3</definedName>
    <definedName name="CS01_1C" localSheetId="25">CS01_1年初结转和结余调整情况表!$A$2:$AS$2</definedName>
    <definedName name="_xlnm.Print_Area" localSheetId="25">CS01_1年初结转和结余调整情况表!$A$4:$AS$10</definedName>
    <definedName name="CS01_2L" localSheetId="26">CS01_2非财政拨款结余和专用结余年初年末变动情况表!$A$3:$B$3</definedName>
    <definedName name="CS01_2C" localSheetId="26">CS01_2非财政拨款结余和专用结余年初年末变动情况表!$A$2:$P$2</definedName>
    <definedName name="_xlnm.Print_Area" localSheetId="26">CS01_2非财政拨款结余和专用结余年初年末变动情况表!$A$4:$P$10</definedName>
    <definedName name="CS02L" localSheetId="27">CS02主要指标变动情况表!$A$3</definedName>
    <definedName name="CS02C" localSheetId="27">CS02主要指标变动情况表!$A$2:$G$2</definedName>
    <definedName name="_xlnm.Print_Area" localSheetId="27">CS02主要指标变动情况表!$A$4:$G$73</definedName>
    <definedName name="CS03L" localSheetId="28">CS03其他收入明细情况表!$A$3</definedName>
    <definedName name="CS03C" localSheetId="28">CS03其他收入明细情况表!$A$2:$D$2</definedName>
    <definedName name="_xlnm.Print_Area" localSheetId="28">CS03其他收入明细情况表!$A$4:$D$20</definedName>
    <definedName name="CS07L" localSheetId="29">CS07住房公积金业务收支情况表!$A$3</definedName>
    <definedName name="CS07C" localSheetId="29">CS07住房公积金业务收支情况表!$A$2:$H$2</definedName>
    <definedName name="_xlnm.Print_Area" localSheetId="29">CS07住房公积金业务收支情况表!$A$4:$H$23</definedName>
    <definedName name="LH01L" localSheetId="30">LH01部门决算量化评价表!$A$3:$C$3</definedName>
    <definedName name="LH01C" localSheetId="30">LH01部门决算量化评价表!$A$1:$J$1</definedName>
    <definedName name="_xlnm.Print_Area" localSheetId="30">LH01部门决算量化评价表!$A$4:$J$29</definedName>
    <definedName name="DZ01L" localSheetId="31">DZ01决算数据与总会计对账表!$A$3:$D$3</definedName>
    <definedName name="DZ01C" localSheetId="31">DZ01决算数据与总会计对账表!$A$1:$O$1</definedName>
    <definedName name="_xlnm.Print_Area" localSheetId="31">DZ01决算数据与总会计对账表!$A$4:$O$25</definedName>
    <definedName name="_xlnm.Print_Titles" localSheetId="0">Z01收入支出决算总表!$4:$6</definedName>
    <definedName name="_xlnm.Print_Titles" localSheetId="2">Z02收入支出决算表!$A:$D,Z02收入支出决算表!$4:$6</definedName>
    <definedName name="_xlnm.Print_Titles" localSheetId="3">Z03收入决算表!$4:$6</definedName>
    <definedName name="_xlnm.Print_Titles" localSheetId="4">Z04支出决算表!$4:$6</definedName>
    <definedName name="_xlnm.Print_Titles" localSheetId="5">Z05支出决算明细表!$A:$D,Z05支出决算明细表!$4:$6</definedName>
    <definedName name="_xlnm.Print_Titles" localSheetId="6">Z05_1基本支出决算明细表!$A:$D,Z05_1基本支出决算明细表!$4:$6</definedName>
    <definedName name="_xlnm.Print_Titles" localSheetId="7">Z05_2项目支出决算明细表!$A:$D,Z05_2项目支出决算明细表!$4:$6</definedName>
    <definedName name="_xlnm.Print_Titles" localSheetId="8">Z05_3经营支出决算明细表!$A:$D,Z05_3经营支出决算明细表!$4:$6</definedName>
    <definedName name="_xlnm.Print_Titles" localSheetId="9">Z06项目支出分项目收入支出决算表!$A:$D,Z06项目支出分项目收入支出决算表!$4:$7</definedName>
    <definedName name="_xlnm.Print_Titles" localSheetId="10">Z07一般公共预算财政拨款收入支出决算表!$A:$D,Z07一般公共预算财政拨款收入支出决算表!$4:$7</definedName>
    <definedName name="_xlnm.Print_Titles" localSheetId="11">Z08一般公共预算财政拨款支出决算明细表!$A:$D,Z08一般公共预算财政拨款支出决算明细表!$4:$6</definedName>
    <definedName name="_xlnm.Print_Titles" localSheetId="12">Z08_1一般公共预算财政拨款基本支出决算明细表!$A:$D,Z08_1一般公共预算财政拨款基本支出决算明细表!$4:$6</definedName>
    <definedName name="_xlnm.Print_Titles" localSheetId="13">Z08_2一般公共预算财政拨款项目支出决算明细表!$A:$D,Z08_2一般公共预算财政拨款项目支出决算明细表!$4:$6</definedName>
    <definedName name="_xlnm.Print_Titles" localSheetId="14">Z09政府性基金预算财政拨款收入支出决算表!$A:$D,Z09政府性基金预算财政拨款收入支出决算表!$4:$7</definedName>
    <definedName name="_xlnm.Print_Titles" localSheetId="15">Z10政府性基金预算财政拨款支出决算明细表!$A:$D,Z10政府性基金预算财政拨款支出决算明细表!$4:$6</definedName>
    <definedName name="_xlnm.Print_Titles" localSheetId="16">Z10_1政府性基金预算财政拨款基本支出决算明细表!$A:$D,Z10_1政府性基金预算财政拨款基本支出决算明细表!$4:$6</definedName>
    <definedName name="_xlnm.Print_Titles" localSheetId="17">Z10_2政府性基金预算财政拨款项目支出决算明细表!$A:$D,Z10_2政府性基金预算财政拨款项目支出决算明细表!$4:$6</definedName>
    <definedName name="_xlnm.Print_Titles" localSheetId="18">Z11表国有资本经营预算财政拨款收支决算表!$A:$D,Z11表国有资本经营预算财政拨款收支决算表!$4:$7</definedName>
    <definedName name="_xlnm.Print_Titles" localSheetId="19">Z12国有资本经营预算财政拨款支出决算明细表!$A:$D,Z12国有资本经营预算财政拨款支出决算明细表!$4:$6</definedName>
    <definedName name="_xlnm.Print_Titles" localSheetId="21">F02基本数字表!$A:$D,F02基本数字表!$4:$8</definedName>
    <definedName name="_xlnm.Print_Titles" localSheetId="23">F04非税收入征缴情况表!$A:$E,F04非税收入征缴情况表!$4:$7</definedName>
    <definedName name="_xlnm.Print_Titles" localSheetId="24">F05基本支出分项目收支情况表!$A:$D,F05基本支出分项目收支情况表!$4:$7</definedName>
    <definedName name="_xlnm.Print_Titles" localSheetId="25">CS01_1年初结转和结余调整情况表!$A:$D,CS01_1年初结转和结余调整情况表!$4:$8</definedName>
    <definedName name="_xlnm.Print_Titles" localSheetId="26">CS01_2非财政拨款结余和专用结余年初年末变动情况表!$4:$7</definedName>
    <definedName name="_xlnm.Print_Titles" localSheetId="27">CS02主要指标变动情况表!$4:$5</definedName>
    <definedName name="_xlnm.Print_Titles" localSheetId="31">DZ01决算数据与总会计对账表!$A:$D,DZ01决算数据与总会计对账表!$4:$6</definedName>
  </definedNames>
  <calcPr calcId="144525"/>
</workbook>
</file>

<file path=xl/comments1.xml><?xml version="1.0" encoding="utf-8"?>
<comments xmlns="http://schemas.openxmlformats.org/spreadsheetml/2006/main">
  <authors>
    <author>Author</author>
  </authors>
  <commentList>
    <comment ref="D8" authorId="0">
      <text>
        <r>
          <rPr>
            <sz val="9"/>
            <rFont val="Arial"/>
            <charset val="134"/>
          </rPr>
          <t>请在此处列明每笔本级横向转拨财政款的具体来源、用途等情况。</t>
        </r>
      </text>
    </comment>
    <comment ref="D9" authorId="0">
      <text>
        <r>
          <rPr>
            <sz val="9"/>
            <rFont val="Arial"/>
            <charset val="134"/>
          </rPr>
          <t>请在此处列明每笔非本级财政拨款的具体来源、以何种名义从地方申请、用途等情况。</t>
        </r>
      </text>
    </comment>
    <comment ref="D15" authorId="0">
      <text>
        <r>
          <rPr>
            <sz val="9"/>
            <rFont val="Arial"/>
            <charset val="134"/>
          </rPr>
          <t>如有，请在此处说明具体内容。</t>
        </r>
      </text>
    </comment>
  </commentList>
</comments>
</file>

<file path=xl/sharedStrings.xml><?xml version="1.0" encoding="utf-8"?>
<sst xmlns="http://schemas.openxmlformats.org/spreadsheetml/2006/main" count="3842" uniqueCount="873">
  <si>
    <t>收入支出决算总表</t>
  </si>
  <si>
    <t>财决01表</t>
  </si>
  <si>
    <t>编制单位：阳泉市红十字会</t>
  </si>
  <si>
    <t>金额单位：元</t>
  </si>
  <si>
    <t>收     入</t>
  </si>
  <si>
    <t>支     出</t>
  </si>
  <si>
    <t>项    目</t>
  </si>
  <si>
    <t>行次</t>
  </si>
  <si>
    <t>年初预算数</t>
  </si>
  <si>
    <t>全年预算数</t>
  </si>
  <si>
    <t>决算数</t>
  </si>
  <si>
    <t>项目（按功能分类）</t>
  </si>
  <si>
    <t>项目（按支出性质和经济分类）</t>
  </si>
  <si>
    <t>栏    次</t>
  </si>
  <si>
    <t>1</t>
  </si>
  <si>
    <t>2</t>
  </si>
  <si>
    <t>3</t>
  </si>
  <si>
    <t>4</t>
  </si>
  <si>
    <t>5</t>
  </si>
  <si>
    <t>6</t>
  </si>
  <si>
    <t>一、一般公共预算财政拨款收入</t>
  </si>
  <si>
    <t>一、一般公共服务支出</t>
  </si>
  <si>
    <t>32</t>
  </si>
  <si>
    <t>一、基本支出</t>
  </si>
  <si>
    <t>二、政府性基金预算财政拨款收入</t>
  </si>
  <si>
    <t>二、外交支出</t>
  </si>
  <si>
    <t>33</t>
  </si>
  <si>
    <t xml:space="preserve">      人员经费</t>
  </si>
  <si>
    <t>三、国有资本经营预算财政拨款收入</t>
  </si>
  <si>
    <t>三、国防支出</t>
  </si>
  <si>
    <t>34</t>
  </si>
  <si>
    <t xml:space="preserve">      公用经费</t>
  </si>
  <si>
    <t>四、上级补助收入</t>
  </si>
  <si>
    <t>四、公共安全支出</t>
  </si>
  <si>
    <t>35</t>
  </si>
  <si>
    <t>二、项目支出</t>
  </si>
  <si>
    <t>五、事业收入</t>
  </si>
  <si>
    <t>五、教育支出</t>
  </si>
  <si>
    <t>36</t>
  </si>
  <si>
    <t xml:space="preserve">    其中：基本建设类项目</t>
  </si>
  <si>
    <t>六、经营收入</t>
  </si>
  <si>
    <t>六、科学技术支出</t>
  </si>
  <si>
    <t>37</t>
  </si>
  <si>
    <t>三、上缴上级支出</t>
  </si>
  <si>
    <t>七、附属单位上缴收入</t>
  </si>
  <si>
    <t>7</t>
  </si>
  <si>
    <t>七、文化旅游体育与传媒支出</t>
  </si>
  <si>
    <t>38</t>
  </si>
  <si>
    <t>四、经营支出</t>
  </si>
  <si>
    <t>八、其他收入</t>
  </si>
  <si>
    <t>8</t>
  </si>
  <si>
    <t>八、社会保障和就业支出</t>
  </si>
  <si>
    <t>39</t>
  </si>
  <si>
    <t>五、对附属单位补助支出</t>
  </si>
  <si>
    <t>9</t>
  </si>
  <si>
    <t>九、卫生健康支出</t>
  </si>
  <si>
    <t>40</t>
  </si>
  <si>
    <t>10</t>
  </si>
  <si>
    <t>十、节能环保支出</t>
  </si>
  <si>
    <t>41</t>
  </si>
  <si>
    <t>11</t>
  </si>
  <si>
    <t>十一、城乡社区支出</t>
  </si>
  <si>
    <t>42</t>
  </si>
  <si>
    <t xml:space="preserve">经济分类支出合计 </t>
  </si>
  <si>
    <t>—</t>
  </si>
  <si>
    <t>12</t>
  </si>
  <si>
    <t>十二、农林水支出</t>
  </si>
  <si>
    <t>43</t>
  </si>
  <si>
    <t>一、工资福利支出</t>
  </si>
  <si>
    <t>13</t>
  </si>
  <si>
    <t>十三、交通运输支出</t>
  </si>
  <si>
    <t>44</t>
  </si>
  <si>
    <t>二、商品和服务支出</t>
  </si>
  <si>
    <t>14</t>
  </si>
  <si>
    <t>十四、资源勘探工业信息等支出</t>
  </si>
  <si>
    <t>45</t>
  </si>
  <si>
    <t>三、对个人和家庭的补助</t>
  </si>
  <si>
    <t>15</t>
  </si>
  <si>
    <t>十五、商业服务业等支出</t>
  </si>
  <si>
    <t>46</t>
  </si>
  <si>
    <t>四、债务利息及费用支出</t>
  </si>
  <si>
    <t>16</t>
  </si>
  <si>
    <t>十六、金融支出</t>
  </si>
  <si>
    <t>47</t>
  </si>
  <si>
    <t>五、资本性支出（基本建设）</t>
  </si>
  <si>
    <t>17</t>
  </si>
  <si>
    <t>十七、援助其他地区支出</t>
  </si>
  <si>
    <t>48</t>
  </si>
  <si>
    <t>六、资本性支出</t>
  </si>
  <si>
    <t>18</t>
  </si>
  <si>
    <t>十八、自然资源海洋气象等支出</t>
  </si>
  <si>
    <t>49</t>
  </si>
  <si>
    <t>七、对企业补助（基本建设）</t>
  </si>
  <si>
    <t>19</t>
  </si>
  <si>
    <t>十九、住房保障支出</t>
  </si>
  <si>
    <t>50</t>
  </si>
  <si>
    <t>八、对企业补助</t>
  </si>
  <si>
    <t>20</t>
  </si>
  <si>
    <t>二十、粮油物资储备支出</t>
  </si>
  <si>
    <t>51</t>
  </si>
  <si>
    <t>九、对社会保障基金补助</t>
  </si>
  <si>
    <t>21</t>
  </si>
  <si>
    <t>二十一、国有资本经营预算支出</t>
  </si>
  <si>
    <t>52</t>
  </si>
  <si>
    <t>十、其他支出</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</si>
  <si>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</si>
  <si>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</si>
  <si>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</si>
  <si>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</si>
  <si>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</si>
  <si>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</si>
  <si>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</si>
  <si>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</si>
  <si>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</si>
  <si>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</si>
  <si>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</si>
  <si>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</si>
  <si>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</si>
  <si>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</si>
  <si>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</si>
  <si>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</si>
  <si>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</si>
  <si>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</si>
  <si>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使用非财政拨款结余和专用结余</t>
  </si>
  <si>
    <t>28</t>
  </si>
  <si>
    <t>结余分配</t>
  </si>
  <si>
    <t>年初结转和结余</t>
  </si>
  <si>
    <t>29</t>
  </si>
  <si>
    <t>年末结转和结余</t>
  </si>
  <si>
    <t>30</t>
  </si>
  <si>
    <t xml:space="preserve">                             </t>
  </si>
  <si>
    <t>总计</t>
  </si>
  <si>
    <t>31</t>
  </si>
  <si>
    <t>备注：本套报表金额单位转换时可能存在尾数误差。</t>
  </si>
  <si>
    <t>财政拨款收入支出决算总表</t>
  </si>
  <si>
    <t>财决01-1表</t>
  </si>
  <si>
    <t>项    目  （按功能分类）</t>
  </si>
  <si>
    <t>项 目（按支出性质及经济分类）</t>
  </si>
  <si>
    <t>小计</t>
  </si>
  <si>
    <t>一般公共预算</t>
  </si>
  <si>
    <t>政府性基金预算</t>
  </si>
  <si>
    <t>国有资本经营预算</t>
  </si>
  <si>
    <t>一、一般公共预算</t>
  </si>
  <si>
    <t>59</t>
  </si>
  <si>
    <t>二、政府性基金预算</t>
  </si>
  <si>
    <t xml:space="preserve">   人员经费</t>
  </si>
  <si>
    <t>60</t>
  </si>
  <si>
    <t>三、国有资本经营预算</t>
  </si>
  <si>
    <t xml:space="preserve">   公用经费</t>
  </si>
  <si>
    <t>61</t>
  </si>
  <si>
    <t>62</t>
  </si>
  <si>
    <t xml:space="preserve"> 其中：基本建设类项目</t>
  </si>
  <si>
    <t>63</t>
  </si>
  <si>
    <t>64</t>
  </si>
  <si>
    <t>65</t>
  </si>
  <si>
    <t>66</t>
  </si>
  <si>
    <t>67</t>
  </si>
  <si>
    <t>68</t>
  </si>
  <si>
    <t>经济分类支出合计</t>
  </si>
  <si>
    <t>69</t>
  </si>
  <si>
    <t>70</t>
  </si>
  <si>
    <t>71</t>
  </si>
  <si>
    <t>72</t>
  </si>
  <si>
    <t>73</t>
  </si>
  <si>
    <t>74</t>
  </si>
  <si>
    <t>75</t>
  </si>
  <si>
    <t>76</t>
  </si>
  <si>
    <t>77</t>
  </si>
  <si>
    <t>78</t>
  </si>
  <si>
    <t>79</t>
  </si>
  <si>
    <t>80</t>
  </si>
  <si>
    <t>81</t>
  </si>
  <si>
    <t>82</t>
  </si>
  <si>
    <t>83</t>
  </si>
  <si>
    <t>58</t>
  </si>
  <si>
    <t>84</t>
  </si>
  <si>
    <t>85</t>
  </si>
  <si>
    <t>86</t>
  </si>
  <si>
    <t>87</t>
  </si>
  <si>
    <t>88</t>
  </si>
  <si>
    <t>89</t>
  </si>
  <si>
    <t>90</t>
  </si>
  <si>
    <t>收入支出决算表</t>
  </si>
  <si>
    <t>财决02表</t>
  </si>
  <si>
    <t>本年收入</t>
  </si>
  <si>
    <t>本年支出</t>
  </si>
  <si>
    <t>收支结余</t>
  </si>
  <si>
    <t>支出功能分类科目编码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</si>
  <si>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</si>
  <si>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</si>
  <si>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</si>
  <si>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</si>
  <si>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</si>
  <si>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</si>
  <si>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</si>
  <si>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</si>
  <si>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</si>
  <si>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</si>
  <si>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</si>
  <si>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</si>
  <si>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栏次</t>
  </si>
  <si>
    <t>201</t>
  </si>
  <si>
    <t>一般公共服务支出</t>
  </si>
  <si>
    <t>20132</t>
  </si>
  <si>
    <t>　组织事务</t>
  </si>
  <si>
    <t>2013299</t>
  </si>
  <si>
    <t>　　其他组织事务支出</t>
  </si>
  <si>
    <t>208</t>
  </si>
  <si>
    <t>社会保障和就业支出</t>
  </si>
  <si>
    <t>20805</t>
  </si>
  <si>
    <t>　行政事业单位养老支出</t>
  </si>
  <si>
    <t>2080505</t>
  </si>
  <si>
    <t>　　机关事业单位基本养老保险缴费支出</t>
  </si>
  <si>
    <t>2080506</t>
  </si>
  <si>
    <t>　　机关事业单位职业年金缴费支出</t>
  </si>
  <si>
    <t>20816</t>
  </si>
  <si>
    <t>　红十字事业</t>
  </si>
  <si>
    <t>2081601</t>
  </si>
  <si>
    <t>　　行政运行</t>
  </si>
  <si>
    <t>2081699</t>
  </si>
  <si>
    <t>　　其他红十字事业支出</t>
  </si>
  <si>
    <t>210</t>
  </si>
  <si>
    <t>卫生健康支出</t>
  </si>
  <si>
    <t>21011</t>
  </si>
  <si>
    <t>　行政事业单位医疗</t>
  </si>
  <si>
    <t>2101101</t>
  </si>
  <si>
    <t>　　行政单位医疗</t>
  </si>
  <si>
    <t>2101102</t>
  </si>
  <si>
    <t>　　事业单位医疗</t>
  </si>
  <si>
    <t>221</t>
  </si>
  <si>
    <t>住房保障支出</t>
  </si>
  <si>
    <t>22102</t>
  </si>
  <si>
    <t>　住房改革支出</t>
  </si>
  <si>
    <t>2210201</t>
  </si>
  <si>
    <t>　　住房公积金</t>
  </si>
  <si>
    <t>收入决算表</t>
  </si>
  <si>
    <t>财决03表</t>
  </si>
  <si>
    <t>财政拨款收入</t>
  </si>
  <si>
    <t>上级补助收入</t>
  </si>
  <si>
    <t>事业收入</t>
  </si>
  <si>
    <t>经营收入</t>
  </si>
  <si>
    <t>附属单位上缴收入</t>
  </si>
  <si>
    <t>其他收入</t>
  </si>
  <si>
    <t>其中：教育收费</t>
  </si>
  <si>
    <t>支出决算表</t>
  </si>
  <si>
    <t>财决04表</t>
  </si>
  <si>
    <t>基本支出</t>
  </si>
  <si>
    <t>项目支出</t>
  </si>
  <si>
    <t>上缴上级支出</t>
  </si>
  <si>
    <t>经营支出</t>
  </si>
  <si>
    <t>对附属单位补助支出</t>
  </si>
  <si>
    <t>支出决算明细表</t>
  </si>
  <si>
    <t>财决05表</t>
  </si>
  <si>
    <r>
      <rPr>
        <sz val="10"/>
        <rFont val="宋体"/>
        <charset val="134"/>
      </rPr>
      <t xml:space="preserve">项 </t>
    </r>
    <r>
      <rPr>
        <sz val="10"/>
        <rFont val="宋体"/>
        <charset val="134"/>
      </rPr>
      <t xml:space="preserve">   目</t>
    </r>
  </si>
  <si>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</si>
  <si>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</si>
  <si>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</si>
  <si>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</si>
  <si>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</si>
  <si>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</si>
  <si>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</si>
  <si>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</si>
  <si>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</si>
  <si>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</si>
  <si>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</si>
  <si>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</si>
  <si>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</si>
  <si>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</si>
  <si>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</si>
  <si>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</si>
  <si>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</si>
  <si>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</si>
  <si>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</si>
  <si>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</si>
  <si>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</si>
  <si>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</si>
  <si>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</si>
  <si>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</si>
  <si>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</si>
  <si>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</si>
  <si>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</si>
  <si>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</si>
  <si>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</si>
  <si>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</si>
  <si>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</si>
  <si>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</si>
  <si>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</si>
  <si>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</si>
  <si>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</si>
  <si>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</si>
  <si>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</si>
  <si>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</si>
  <si>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</si>
  <si>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</si>
  <si>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</si>
  <si>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</si>
  <si>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</si>
  <si>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</si>
  <si>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</si>
  <si>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</si>
  <si>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</si>
  <si>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</si>
  <si>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</si>
  <si>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</si>
  <si>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</si>
  <si>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</si>
  <si>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</si>
  <si>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</si>
  <si>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</si>
  <si>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</si>
  <si>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</si>
  <si>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</si>
  <si>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</si>
  <si>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</si>
  <si>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</si>
  <si>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</si>
  <si>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</si>
  <si>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</si>
  <si>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</si>
  <si>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</si>
  <si>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</si>
  <si>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</si>
  <si>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</si>
  <si>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</si>
  <si>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</si>
  <si>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 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</si>
  <si>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</si>
  <si>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</si>
  <si>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</si>
  <si>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</si>
  <si>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</si>
  <si>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</si>
  <si>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</si>
  <si>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</si>
  <si>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</si>
  <si>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</si>
  <si>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</si>
  <si>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</si>
  <si>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</si>
  <si>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</si>
  <si>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</si>
  <si>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</si>
  <si>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</si>
  <si>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</si>
  <si>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 职业年金的补助</t>
  </si>
  <si>
    <t>国家赔偿费用支出</t>
  </si>
  <si>
    <t>对民间非营利组织和群众性自治组织补贴</t>
  </si>
  <si>
    <t>经常性赠与</t>
  </si>
  <si>
    <t>资本性赠与</t>
  </si>
  <si>
    <t>109</t>
  </si>
  <si>
    <t>110</t>
  </si>
  <si>
    <t>　　组织事务</t>
  </si>
  <si>
    <t>　　　　其他组织事务支出</t>
  </si>
  <si>
    <t>　　行政事业单位养老支出</t>
  </si>
  <si>
    <t>　　　　机关事业单位基本养老保险缴费支出</t>
  </si>
  <si>
    <t>　　　　机关事业单位职业年金缴费支出</t>
  </si>
  <si>
    <t>　　红十字事业</t>
  </si>
  <si>
    <t>　　　　行政运行</t>
  </si>
  <si>
    <t>　　　　其他红十字事业支出</t>
  </si>
  <si>
    <t>　　行政事业单位医疗</t>
  </si>
  <si>
    <t>　　　　行政单位医疗</t>
  </si>
  <si>
    <t>　　　　事业单位医疗</t>
  </si>
  <si>
    <t>　　住房改革支出</t>
  </si>
  <si>
    <t>　　　　住房公积金</t>
  </si>
  <si>
    <t>注：本表为自动生成表。</t>
  </si>
  <si>
    <t>基本支出决算明细表</t>
  </si>
  <si>
    <t>财决05-1表</t>
  </si>
  <si>
    <t>91</t>
  </si>
  <si>
    <t>92</t>
  </si>
  <si>
    <t>93</t>
  </si>
  <si>
    <t>94</t>
  </si>
  <si>
    <t>95</t>
  </si>
  <si>
    <t>96</t>
  </si>
  <si>
    <t>97</t>
  </si>
  <si>
    <t>98</t>
  </si>
  <si>
    <t>99</t>
  </si>
  <si>
    <t>100</t>
  </si>
  <si>
    <t>101</t>
  </si>
  <si>
    <t>102</t>
  </si>
  <si>
    <t>103</t>
  </si>
  <si>
    <t>104</t>
  </si>
  <si>
    <t>105</t>
  </si>
  <si>
    <t>项目支出决算明细表</t>
  </si>
  <si>
    <t>财决05-2表</t>
  </si>
  <si>
    <t>科目名称（二级项目名称）</t>
  </si>
  <si>
    <t>二级项目代码</t>
  </si>
  <si>
    <t>二级项目类别</t>
  </si>
  <si>
    <t>一级项目名称</t>
  </si>
  <si>
    <t>一级项目代码</t>
  </si>
  <si>
    <t>基建项目属性</t>
  </si>
  <si>
    <t>是否横向 标识</t>
  </si>
  <si>
    <t>-</t>
  </si>
  <si>
    <t/>
  </si>
  <si>
    <t>　　　红十字体验馆运转经费</t>
  </si>
  <si>
    <t>14030022069Y200000006</t>
  </si>
  <si>
    <t>运转类-其他运转类</t>
  </si>
  <si>
    <t>场所、设备、设施运行成本支出</t>
  </si>
  <si>
    <t>14030022999Y100000003</t>
  </si>
  <si>
    <t>非基建项目</t>
  </si>
  <si>
    <t>　　　备灾物资储备</t>
  </si>
  <si>
    <t>14030022069Y200000007</t>
  </si>
  <si>
    <t>市、县（区）直单位企业留守处运转补贴</t>
  </si>
  <si>
    <t>14030022999Y100000001</t>
  </si>
  <si>
    <t>　　　审计经费</t>
  </si>
  <si>
    <t>14030023069Y200000001</t>
  </si>
  <si>
    <t>　　　聘请法律顾问</t>
  </si>
  <si>
    <t>14030022069Y200000004</t>
  </si>
  <si>
    <t>　　　民生实事项目经费</t>
  </si>
  <si>
    <t>14030023069T200000001</t>
  </si>
  <si>
    <t>特定目标类</t>
  </si>
  <si>
    <t>在人流密集公共场所配置急救设备(AED)</t>
  </si>
  <si>
    <t>14030023906T100000153</t>
  </si>
  <si>
    <t>　　　生命健康安全体验馆建设</t>
  </si>
  <si>
    <t>14030023069Y200000007</t>
  </si>
  <si>
    <t>办公用房改造、大型修缮</t>
  </si>
  <si>
    <t>14030022999Y190000019</t>
  </si>
  <si>
    <t>　　　申请救护培训收费返还</t>
  </si>
  <si>
    <t>14030023069Y200000014</t>
  </si>
  <si>
    <t>其他特定专项工作经费</t>
  </si>
  <si>
    <t>14030022999Y190000021</t>
  </si>
  <si>
    <t>经营支出决算明细表</t>
  </si>
  <si>
    <t>财决05-3表</t>
  </si>
  <si>
    <t>委托业务经费</t>
  </si>
  <si>
    <t>项目支出分项目收入支出决算表</t>
  </si>
  <si>
    <t>财决06表</t>
  </si>
  <si>
    <t>资金来源</t>
  </si>
  <si>
    <t>支出数</t>
  </si>
  <si>
    <t>是否横向标识</t>
  </si>
  <si>
    <t>财政拨款</t>
  </si>
  <si>
    <r>
      <rPr>
        <sz val="10"/>
        <rFont val="宋体"/>
        <charset val="134"/>
      </rPr>
      <t>其他</t>
    </r>
    <r>
      <rPr>
        <sz val="10"/>
        <rFont val="宋体"/>
        <charset val="134"/>
      </rPr>
      <t>资金</t>
    </r>
  </si>
  <si>
    <t>其他资金</t>
  </si>
  <si>
    <t>其中：财政拨款结转和结余</t>
  </si>
  <si>
    <t>其中：基本建设 支出拨款</t>
  </si>
  <si>
    <t>财政拨款结转</t>
  </si>
  <si>
    <t>财政拨款结余</t>
  </si>
  <si>
    <t>一般公共预算财政拨款收入支出决算表</t>
  </si>
  <si>
    <t>财决07表</t>
  </si>
  <si>
    <r>
      <rPr>
        <sz val="10"/>
        <rFont val="宋体"/>
        <charset val="134"/>
      </rPr>
      <t xml:space="preserve">项 </t>
    </r>
    <r>
      <rPr>
        <sz val="10"/>
        <color rgb="FF000000"/>
        <rFont val="宋体"/>
        <charset val="134"/>
      </rPr>
      <t xml:space="preserve">   </t>
    </r>
    <r>
      <rPr>
        <sz val="10"/>
        <rFont val="宋体"/>
        <charset val="134"/>
      </rPr>
      <t>目</t>
    </r>
  </si>
  <si>
    <t xml:space="preserve">本年支出 </t>
  </si>
  <si>
    <t xml:space="preserve">基本支出  </t>
  </si>
  <si>
    <t>人员经费</t>
  </si>
  <si>
    <t>公用经费</t>
  </si>
  <si>
    <t>项目支出结转</t>
  </si>
  <si>
    <t>项目支出结余</t>
  </si>
  <si>
    <t>一般公共预算财政拨款支出决算明细表</t>
  </si>
  <si>
    <r>
      <rPr>
        <sz val="12"/>
        <rFont val="宋体"/>
        <charset val="134"/>
      </rPr>
      <t>财决0</t>
    </r>
    <r>
      <rPr>
        <sz val="12"/>
        <rFont val="宋体"/>
        <charset val="134"/>
      </rPr>
      <t>8</t>
    </r>
    <r>
      <rPr>
        <sz val="12"/>
        <rFont val="宋体"/>
        <charset val="134"/>
      </rPr>
      <t>表</t>
    </r>
  </si>
  <si>
    <t>机关事业单位基本养老 保险缴费</t>
  </si>
  <si>
    <t>一般公共预算财政拨款基本支出决算明细表</t>
  </si>
  <si>
    <r>
      <rPr>
        <sz val="12"/>
        <rFont val="宋体"/>
        <charset val="134"/>
      </rPr>
      <t>财决0</t>
    </r>
    <r>
      <rPr>
        <sz val="12"/>
        <rFont val="宋体"/>
        <charset val="134"/>
      </rPr>
      <t>8</t>
    </r>
    <r>
      <rPr>
        <sz val="12"/>
        <rFont val="宋体"/>
        <charset val="134"/>
      </rPr>
      <t>-1表</t>
    </r>
  </si>
  <si>
    <t>一般公共预算财政拨款项目支出决算明细表</t>
  </si>
  <si>
    <r>
      <rPr>
        <sz val="12"/>
        <rFont val="宋体"/>
        <charset val="134"/>
      </rPr>
      <t>财决0</t>
    </r>
    <r>
      <rPr>
        <sz val="12"/>
        <rFont val="宋体"/>
        <charset val="134"/>
      </rPr>
      <t>8</t>
    </r>
    <r>
      <rPr>
        <sz val="12"/>
        <rFont val="宋体"/>
        <charset val="134"/>
      </rPr>
      <t>-2表</t>
    </r>
  </si>
  <si>
    <t>因公出国（境） 费用</t>
  </si>
  <si>
    <t>政府性基金预算财政拨款收入支出决算表</t>
  </si>
  <si>
    <t>财决09表</t>
  </si>
  <si>
    <t>政府性基金预算财政拨款支出决算明细表</t>
  </si>
  <si>
    <t>财决10表</t>
  </si>
  <si>
    <t>政府性基金预算财政拨款基本支出决算明细表</t>
  </si>
  <si>
    <r>
      <rPr>
        <sz val="12"/>
        <rFont val="宋体"/>
        <charset val="134"/>
      </rPr>
      <t>财决1</t>
    </r>
    <r>
      <rPr>
        <sz val="12"/>
        <rFont val="宋体"/>
        <charset val="134"/>
      </rPr>
      <t>0</t>
    </r>
    <r>
      <rPr>
        <sz val="12"/>
        <rFont val="宋体"/>
        <charset val="134"/>
      </rPr>
      <t>-1表</t>
    </r>
  </si>
  <si>
    <t>政府性基金预算财政拨款项目支出决算明细表</t>
  </si>
  <si>
    <r>
      <rPr>
        <sz val="12"/>
        <rFont val="宋体"/>
        <charset val="134"/>
      </rPr>
      <t>财决1</t>
    </r>
    <r>
      <rPr>
        <sz val="12"/>
        <rFont val="宋体"/>
        <charset val="134"/>
      </rPr>
      <t>0</t>
    </r>
    <r>
      <rPr>
        <sz val="12"/>
        <rFont val="宋体"/>
        <charset val="134"/>
      </rPr>
      <t>-2表</t>
    </r>
  </si>
  <si>
    <t>国有资本经营预算财政拨款收入支出决算表</t>
  </si>
  <si>
    <t>财决11表</t>
  </si>
  <si>
    <t>项目名称(方向)</t>
  </si>
  <si>
    <t>结转</t>
  </si>
  <si>
    <t>结余</t>
  </si>
  <si>
    <t>国有资本经营预算财政拨款支出决算明细表</t>
  </si>
  <si>
    <r>
      <rPr>
        <sz val="12"/>
        <rFont val="宋体"/>
        <charset val="134"/>
      </rPr>
      <t>财决1</t>
    </r>
    <r>
      <rPr>
        <sz val="12"/>
        <rFont val="宋体"/>
        <charset val="134"/>
      </rPr>
      <t>2表</t>
    </r>
  </si>
  <si>
    <t>项目名称（方向）</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</si>
  <si>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</si>
  <si>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</si>
  <si>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</si>
  <si>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</si>
  <si>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</si>
  <si>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</si>
  <si>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</si>
  <si>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</si>
  <si>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</si>
  <si>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</si>
  <si>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</si>
  <si>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</si>
  <si>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</si>
  <si>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</si>
  <si>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 xml:space="preserve">    其中：银行存款</t>
  </si>
  <si>
    <t xml:space="preserve">     1.财政拨款结转</t>
  </si>
  <si>
    <t>（二）财政应返还额度</t>
  </si>
  <si>
    <t xml:space="preserve">         一般公共预算财政拨款结转</t>
  </si>
  <si>
    <t>（三）固定资产原值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</si>
  <si>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</si>
  <si>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</si>
  <si>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</si>
  <si>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</si>
  <si>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</si>
  <si>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</si>
  <si>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</si>
  <si>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</si>
  <si>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</si>
  <si>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</si>
  <si>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</si>
  <si>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</si>
  <si>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</si>
  <si>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</si>
  <si>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</si>
  <si>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</si>
  <si>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</si>
  <si>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</si>
  <si>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</si>
  <si>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</si>
  <si>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</si>
  <si>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</si>
  <si>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</si>
  <si>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（四）在建工程</t>
  </si>
  <si>
    <t>二、负债信息</t>
  </si>
  <si>
    <t>（一）借款</t>
  </si>
  <si>
    <t>（二）应缴财政款</t>
  </si>
  <si>
    <t>（三）应付职工薪酬</t>
  </si>
  <si>
    <t>备注：本表房屋、车辆按原值反映。</t>
  </si>
  <si>
    <t>基本数字表</t>
  </si>
  <si>
    <t>财决附02表</t>
  </si>
  <si>
    <t>单位：个、人</t>
  </si>
  <si>
    <t>年末机构数</t>
  </si>
  <si>
    <t>年末职工人数</t>
  </si>
  <si>
    <t>年末其他人员</t>
  </si>
  <si>
    <t>年末学生人数</t>
  </si>
  <si>
    <t>年末遗属人员</t>
  </si>
  <si>
    <t>人员总计</t>
  </si>
  <si>
    <t>一般公共预算财政拨款开支人员</t>
  </si>
  <si>
    <t>政府性基金预算财政拨款开支人员</t>
  </si>
  <si>
    <t>经费自理人员</t>
  </si>
  <si>
    <t>其中：</t>
  </si>
  <si>
    <t>独立编制机构数</t>
  </si>
  <si>
    <t>独立核算机构数</t>
  </si>
  <si>
    <t>在职 人员</t>
  </si>
  <si>
    <t>离休  人员</t>
  </si>
  <si>
    <t>退休  人员</t>
  </si>
  <si>
    <t>在职人员</t>
  </si>
  <si>
    <t>行政人员</t>
  </si>
  <si>
    <t>参照公务员法管理事业人员</t>
  </si>
  <si>
    <t>非参公事业人员</t>
  </si>
  <si>
    <t>机构运行信息表</t>
  </si>
  <si>
    <t>财决附03表</t>
  </si>
  <si>
    <t>统计数</t>
  </si>
  <si>
    <t>一、“三公”经费支出</t>
  </si>
  <si>
    <t>五、资产信息</t>
  </si>
  <si>
    <t>（一）支出合计</t>
  </si>
  <si>
    <t>（一）公务用车（辆）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</si>
  <si>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</si>
  <si>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</si>
  <si>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</si>
  <si>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</si>
  <si>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</si>
  <si>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</si>
  <si>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</si>
  <si>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</si>
  <si>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</si>
  <si>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</si>
  <si>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</si>
  <si>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</si>
  <si>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</si>
  <si>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</si>
  <si>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</si>
  <si>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</si>
  <si>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（二）相关统计数</t>
  </si>
  <si>
    <t>（二）单价100万元（含）以上设备（不含车辆）</t>
  </si>
  <si>
    <t xml:space="preserve">    1．因公出国（境）团组数（个）</t>
  </si>
  <si>
    <t>六、政府采购支出信息</t>
  </si>
  <si>
    <t xml:space="preserve">    2．因公出国（境）人次数（人）</t>
  </si>
  <si>
    <t>（一）政府采购支出合计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</si>
  <si>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</si>
  <si>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</si>
  <si>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</si>
  <si>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</si>
  <si>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</si>
  <si>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</si>
  <si>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</si>
  <si>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</si>
  <si>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</si>
  <si>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</si>
  <si>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</si>
  <si>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</si>
  <si>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</si>
  <si>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（一）离休人员</t>
  </si>
  <si>
    <t xml:space="preserve">    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</si>
  <si>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</si>
  <si>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</si>
  <si>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</si>
  <si>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</si>
  <si>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</si>
  <si>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</si>
  <si>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</si>
  <si>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</si>
  <si>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</si>
  <si>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</si>
  <si>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</si>
  <si>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</si>
  <si>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</si>
  <si>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</si>
  <si>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财决附04表</t>
  </si>
  <si>
    <t>已缴国库</t>
  </si>
  <si>
    <t>已缴财政专户</t>
  </si>
  <si>
    <t>收入分类科目编码</t>
  </si>
  <si>
    <t>缴入本级国库</t>
  </si>
  <si>
    <t>缴入非本级国库</t>
  </si>
  <si>
    <t>缴入本级财政专户</t>
  </si>
  <si>
    <t>缴入非本级财政专户</t>
  </si>
  <si>
    <t>目</t>
  </si>
  <si>
    <t>10301</t>
  </si>
  <si>
    <t>一、政府性基金收入</t>
  </si>
  <si>
    <t>10302</t>
  </si>
  <si>
    <t>二、专项收入</t>
  </si>
  <si>
    <t>10304</t>
  </si>
  <si>
    <t>三、行政事业性收费收入</t>
  </si>
  <si>
    <t>10305</t>
  </si>
  <si>
    <t>四、罚没收入</t>
  </si>
  <si>
    <t>10306</t>
  </si>
  <si>
    <t>五、国有资本经营收入</t>
  </si>
  <si>
    <t>10307</t>
  </si>
  <si>
    <t>六、国有资源（资产）有偿使用收入</t>
  </si>
  <si>
    <t>10308</t>
  </si>
  <si>
    <t>七、捐赠收入</t>
  </si>
  <si>
    <t>10309</t>
  </si>
  <si>
    <t>八、政府住房基金收入</t>
  </si>
  <si>
    <t>10399</t>
  </si>
  <si>
    <t>九、其他收入</t>
  </si>
  <si>
    <t>基本支出分项目收支情况表</t>
  </si>
  <si>
    <t>财决附05表</t>
  </si>
  <si>
    <t>其中：财政拨款结转</t>
  </si>
  <si>
    <t>　　　公用经费项目</t>
  </si>
  <si>
    <t>14030022069Y200000003</t>
  </si>
  <si>
    <t>公用经费项目</t>
  </si>
  <si>
    <t>　　　人员类项目</t>
  </si>
  <si>
    <t>14030022069R200000002</t>
  </si>
  <si>
    <t>人员类</t>
  </si>
  <si>
    <t>人员类项目</t>
  </si>
  <si>
    <t>附表1-1：</t>
  </si>
  <si>
    <t>年初结转和结余调整情况表</t>
  </si>
  <si>
    <t>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</si>
  <si>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</si>
  <si>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</si>
  <si>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</si>
  <si>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</si>
  <si>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</si>
  <si>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</si>
  <si>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</si>
  <si>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</si>
  <si>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</si>
  <si>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</si>
  <si>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</si>
  <si>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</si>
  <si>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</si>
  <si>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附表1-2：</t>
  </si>
  <si>
    <t xml:space="preserve">非财政拨款结余和专用结余年初年末变动情况表 </t>
  </si>
  <si>
    <t>调整前年初数</t>
  </si>
  <si>
    <t>年初数变动情况</t>
  </si>
  <si>
    <t>调整后年初数</t>
  </si>
  <si>
    <t>本年变动情况
（行政单位）</t>
  </si>
  <si>
    <t>本年变动情况（事业单位）</t>
  </si>
  <si>
    <t>以前年度支出收回</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</si>
  <si>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</si>
  <si>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</si>
  <si>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</si>
  <si>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</si>
  <si>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</si>
  <si>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</si>
  <si>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对调整在备注栏进行简单说明，并在报表说明文档进行详细说明并附调整依据和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并附变动依据和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</si>
  <si>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附表2：</t>
  </si>
  <si>
    <t>主要指标变动情况表</t>
  </si>
  <si>
    <t>指    标</t>
  </si>
  <si>
    <t>本年度</t>
  </si>
  <si>
    <t>上年度</t>
  </si>
  <si>
    <t>比上年增减</t>
  </si>
  <si>
    <t>增减％</t>
  </si>
  <si>
    <t>原因</t>
  </si>
  <si>
    <t>一、年度收支情况（单位：元）</t>
  </si>
  <si>
    <t xml:space="preserve">    1.本年收入</t>
  </si>
  <si>
    <t>增加编制内人员，增加项目</t>
  </si>
  <si>
    <t xml:space="preserve">      其中：一般公共预算财政拨款</t>
  </si>
  <si>
    <t xml:space="preserve">            政府性基金预算财政拨款</t>
  </si>
  <si>
    <t>政府性基金本年度无结余</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</si>
  <si>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</si>
  <si>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</si>
  <si>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</si>
  <si>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</si>
  <si>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</si>
  <si>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</si>
  <si>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人员编制增加，年中人员调入</t>
  </si>
  <si>
    <t xml:space="preserve">            （1）人员经费</t>
  </si>
  <si>
    <t>上年度新6月人员增加，本年度全年经费比去年多</t>
  </si>
  <si>
    <t xml:space="preserve">            （2）日常公用经费</t>
  </si>
  <si>
    <t>人员增加，公用经费支出就增加</t>
  </si>
  <si>
    <t xml:space="preserve">            项目支出</t>
  </si>
  <si>
    <t>救护培训任务增加，培训人数增加</t>
  </si>
  <si>
    <t xml:space="preserve">            其中：基本建设类项目</t>
  </si>
  <si>
    <t xml:space="preserve">            事业单位经营支出</t>
  </si>
  <si>
    <t xml:space="preserve">    3.年末结转和结余</t>
  </si>
  <si>
    <t>二、年末资产负债信息（单位：元）</t>
  </si>
  <si>
    <t xml:space="preserve">    1.货币资金</t>
  </si>
  <si>
    <t>开展救助救灾活动支出增多</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</si>
  <si>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</si>
  <si>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</si>
  <si>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</si>
  <si>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</si>
  <si>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</si>
  <si>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</si>
  <si>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</si>
  <si>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</si>
  <si>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</si>
  <si>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</si>
  <si>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</si>
  <si>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增加编制内人员，年中人员调入</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</si>
  <si>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</si>
  <si>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</si>
  <si>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</si>
  <si>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</si>
  <si>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</si>
  <si>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</si>
  <si>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</si>
  <si>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</si>
  <si>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</si>
  <si>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</si>
  <si>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</si>
  <si>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</si>
  <si>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</si>
  <si>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</si>
  <si>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</si>
  <si>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</si>
  <si>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</si>
  <si>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</si>
  <si>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</si>
  <si>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本年度内培训任务课程增加</t>
  </si>
  <si>
    <t xml:space="preserve">    4.会议费</t>
  </si>
  <si>
    <t xml:space="preserve">    5.机关运行经费</t>
  </si>
  <si>
    <t>预算没有安排，无机关运行经费</t>
  </si>
  <si>
    <t xml:space="preserve">    6.年初预算数</t>
  </si>
  <si>
    <t xml:space="preserve">      本年收入合计</t>
  </si>
  <si>
    <t>编制增加，救护培训任务增加</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</si>
  <si>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</si>
  <si>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</si>
  <si>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</si>
  <si>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</si>
  <si>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</si>
  <si>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</si>
  <si>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</si>
  <si>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</si>
  <si>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</si>
  <si>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附表3:</t>
  </si>
  <si>
    <t>其他收入明细情况表</t>
  </si>
  <si>
    <t>一、其他收入</t>
  </si>
  <si>
    <t>（一）非同级财政拨款收入</t>
  </si>
  <si>
    <t xml:space="preserve">    其中：本级横向转拨财政款</t>
  </si>
  <si>
    <t xml:space="preserve">         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</si>
  <si>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</si>
  <si>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</si>
  <si>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</si>
  <si>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</si>
  <si>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</si>
  <si>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</si>
  <si>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</si>
  <si>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 </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</si>
  <si>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</si>
  <si>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</si>
  <si>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</si>
  <si>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附表7：</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</si>
  <si>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</si>
  <si>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</si>
  <si>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</si>
  <si>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</si>
  <si>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</si>
  <si>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</si>
  <si>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</si>
  <si>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</si>
  <si>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</si>
  <si>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</si>
  <si>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</si>
  <si>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</si>
  <si>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</si>
  <si>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</si>
  <si>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</si>
  <si>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</si>
  <si>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</si>
  <si>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</si>
  <si>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</si>
  <si>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</si>
  <si>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</si>
  <si>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</si>
  <si>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</si>
  <si>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</si>
  <si>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</si>
  <si>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</si>
  <si>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</si>
  <si>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</si>
  <si>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</si>
  <si>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</si>
  <si>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</si>
  <si>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</si>
  <si>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</si>
  <si>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</si>
  <si>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</si>
  <si>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</si>
  <si>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</si>
  <si>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</si>
  <si>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</si>
  <si>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</si>
  <si>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</si>
  <si>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</si>
  <si>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
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</si>
  <si>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</si>
  <si>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</si>
  <si>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</si>
  <si>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</si>
  <si>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</si>
  <si>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</si>
  <si>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</si>
  <si>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</si>
  <si>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</si>
  <si>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</si>
  <si>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</si>
  <si>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</si>
  <si>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</si>
  <si>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</si>
  <si>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</si>
  <si>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</si>
  <si>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</si>
  <si>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</si>
  <si>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
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</si>
  <si>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</si>
  <si>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</si>
  <si>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</si>
  <si>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</si>
  <si>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</si>
  <si>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</si>
  <si>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</si>
  <si>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</si>
  <si>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</si>
  <si>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</si>
  <si>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</si>
  <si>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</si>
  <si>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t>
  </si>
  <si>
    <t>项目支出：（本年执行进度－上年执行进度/上年执行进度）*100%</t>
  </si>
  <si>
    <t>差异率≥0，得满分；差异率&lt;0时，差异率（绝对值）每增加3%（含）扣减0.5分，减至0分为止。</t>
  </si>
  <si>
    <t>“三公”经费支出预决算差异率</t>
  </si>
  <si>
    <t>“三公”经费：（决算数－年初预算数/年初预算数）*100%</t>
  </si>
  <si>
    <t>差异率≤0，得满分；差异率&gt;0时，每增加5%（含）扣减1分，减至0分为止。</t>
  </si>
  <si>
    <t>预算编制及
执行的规范性</t>
  </si>
  <si>
    <t>财政拨款项目支出中开支在职人员及离退休经费比重</t>
  </si>
  <si>
    <t>财政拨款项目支出：（工资福利支出+离休费+退休费）/项目支出合计*100%</t>
  </si>
  <si>
    <t>比重＝0，得满分；比重﹥0时，每增加1%（含）扣减0.5分，减至0分为止（如功能分类科目为科研有关项目经费发放人员，不扣分)</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</si>
  <si>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</si>
  <si>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</si>
  <si>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</si>
  <si>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</si>
  <si>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</si>
  <si>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</si>
  <si>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</si>
  <si>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</si>
  <si>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</si>
  <si>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</si>
  <si>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</si>
  <si>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</si>
  <si>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</si>
  <si>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</si>
  <si>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</si>
  <si>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</si>
  <si>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</si>
  <si>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决算数据与总会计对账表</t>
  </si>
  <si>
    <t>决算</t>
  </si>
  <si>
    <t>总会计</t>
  </si>
  <si>
    <t>决算.总会计 
差额</t>
  </si>
  <si>
    <t>一般公共预算收入</t>
  </si>
  <si>
    <t>政府性基金预算收入</t>
  </si>
  <si>
    <t>国有资本预算收入</t>
  </si>
  <si>
    <t>事业预算收入(教育收费)</t>
  </si>
  <si>
    <t>国有资本预算</t>
  </si>
  <si>
    <t>专户资金</t>
  </si>
</sst>
</file>

<file path=xl/styles.xml><?xml version="1.0" encoding="utf-8"?>
<styleSheet xmlns="http://schemas.openxmlformats.org/spreadsheetml/2006/main">
  <numFmts count="12">
    <numFmt numFmtId="176" formatCode="0_ "/>
    <numFmt numFmtId="177" formatCode="[=0]&quot;&quot;;0"/>
    <numFmt numFmtId="43" formatCode="_ * #,##0.00_ ;_ * \-#,##0.00_ ;_ * &quot;-&quot;??_ ;_ @_ "/>
    <numFmt numFmtId="178" formatCode="0.0"/>
    <numFmt numFmtId="179" formatCode="[=0]&quot;&quot;;0.0"/>
    <numFmt numFmtId="180" formatCode="0.00_ "/>
    <numFmt numFmtId="41" formatCode="_ * #,##0_ ;_ * \-#,##0_ ;_ * &quot;-&quot;_ ;_ @_ "/>
    <numFmt numFmtId="44" formatCode="_ &quot;￥&quot;* #,##0.00_ ;_ &quot;￥&quot;* \-#,##0.00_ ;_ &quot;￥&quot;* &quot;-&quot;??_ ;_ @_ "/>
    <numFmt numFmtId="42" formatCode="_ &quot;￥&quot;* #,##0_ ;_ &quot;￥&quot;* \-#,##0_ ;_ &quot;￥&quot;* &quot;-&quot;_ ;_ @_ "/>
    <numFmt numFmtId="181" formatCode="[=0]&quot;&quot;;0.00"/>
    <numFmt numFmtId="182" formatCode="[=0]&quot;&quot;;#,##0.00"/>
    <numFmt numFmtId="183" formatCode="[=0]&quot;&quot;;#,##0"/>
  </numFmts>
  <fonts count="59">
    <font>
      <sz val="12"/>
      <name val="宋体"/>
      <charset val="134"/>
    </font>
    <font>
      <b/>
      <sz val="11"/>
      <name val="Calibri"/>
      <charset val="134"/>
    </font>
    <font>
      <sz val="12"/>
      <name val="Calibri"/>
      <charset val="134"/>
    </font>
    <font>
      <sz val="11"/>
      <color indexed="0"/>
      <name val="宋体"/>
      <charset val="134"/>
      <scheme val="minor"/>
    </font>
    <font>
      <b/>
      <sz val="16"/>
      <color rgb="FF333333"/>
      <name val="黑体"/>
      <charset val="134"/>
    </font>
    <font>
      <sz val="12"/>
      <color rgb="FF333333"/>
      <name val="宋体"/>
      <charset val="134"/>
    </font>
    <font>
      <sz val="10"/>
      <color rgb="FF333333"/>
      <name val="宋体"/>
      <charset val="134"/>
    </font>
    <font>
      <sz val="11"/>
      <name val="宋体"/>
      <charset val="134"/>
      <scheme val="minor"/>
    </font>
    <font>
      <b/>
      <sz val="16"/>
      <name val="黑体"/>
      <charset val="134"/>
    </font>
    <font>
      <sz val="12"/>
      <name val="黑体"/>
      <charset val="134"/>
    </font>
    <font>
      <sz val="12"/>
      <name val="Arial"/>
      <charset val="134"/>
    </font>
    <font>
      <sz val="10"/>
      <name val="宋体"/>
      <charset val="134"/>
    </font>
    <font>
      <b/>
      <sz val="16"/>
      <name val="Calibri"/>
      <charset val="134"/>
    </font>
    <font>
      <b/>
      <sz val="10"/>
      <name val="宋体"/>
      <charset val="134"/>
    </font>
    <font>
      <sz val="11"/>
      <name val="宋体"/>
      <charset val="134"/>
    </font>
    <font>
      <sz val="10"/>
      <color rgb="FFFF0000"/>
      <name val="宋体"/>
      <charset val="134"/>
    </font>
    <font>
      <sz val="10"/>
      <color rgb="FF92D050"/>
      <name val="宋体"/>
      <charset val="134"/>
    </font>
    <font>
      <sz val="10"/>
      <color rgb="FFC0504D"/>
      <name val="宋体"/>
      <charset val="134"/>
    </font>
    <font>
      <b/>
      <sz val="20"/>
      <name val="宋体"/>
      <charset val="134"/>
    </font>
    <font>
      <sz val="12"/>
      <color rgb="FF000000"/>
      <name val="宋体"/>
      <charset val="134"/>
    </font>
    <font>
      <b/>
      <sz val="12"/>
      <name val="宋体"/>
      <charset val="134"/>
    </font>
    <font>
      <sz val="12"/>
      <color theme="1"/>
      <name val="宋体"/>
      <charset val="134"/>
    </font>
    <font>
      <b/>
      <sz val="16"/>
      <color theme="1"/>
      <name val="黑体"/>
      <charset val="134"/>
    </font>
    <font>
      <sz val="10"/>
      <color theme="1"/>
      <name val="宋体"/>
      <charset val="134"/>
    </font>
    <font>
      <sz val="11"/>
      <color theme="1"/>
      <name val="宋体"/>
      <charset val="134"/>
    </font>
    <font>
      <b/>
      <sz val="16"/>
      <name val="宋体"/>
      <charset val="134"/>
    </font>
    <font>
      <sz val="12"/>
      <color rgb="FFFF0000"/>
      <name val="宋体"/>
      <charset val="134"/>
    </font>
    <font>
      <sz val="10"/>
      <color rgb="FF000000"/>
      <name val="宋体"/>
      <charset val="134"/>
    </font>
    <font>
      <b/>
      <sz val="16"/>
      <color theme="1"/>
      <name val="宋体"/>
      <charset val="134"/>
    </font>
    <font>
      <b/>
      <sz val="16"/>
      <name val="/ 26.6667px 黑体"/>
      <charset val="134"/>
    </font>
    <font>
      <sz val="12"/>
      <name val="/ 16.6667px 宋体"/>
      <charset val="134"/>
    </font>
    <font>
      <sz val="12"/>
      <name val="/ 16.6667px Calibri"/>
      <charset val="134"/>
    </font>
    <font>
      <sz val="10"/>
      <name val="/ 16.6667px 宋体"/>
      <charset val="134"/>
    </font>
    <font>
      <sz val="10"/>
      <name val="Calibri"/>
      <charset val="134"/>
    </font>
    <font>
      <b/>
      <sz val="16"/>
      <name val="/ 26.6667px 宋体"/>
      <charset val="134"/>
    </font>
    <font>
      <b/>
      <sz val="10"/>
      <color theme="1"/>
      <name val="宋体"/>
      <charset val="134"/>
    </font>
    <font>
      <b/>
      <sz val="16"/>
      <color rgb="FF000000"/>
      <name val="黑体"/>
      <charset val="134"/>
    </font>
    <font>
      <sz val="11"/>
      <color theme="0"/>
      <name val="宋体"/>
      <charset val="134"/>
      <scheme val="minor"/>
    </font>
    <font>
      <sz val="11"/>
      <color theme="1"/>
      <name val="宋体"/>
      <charset val="134"/>
      <scheme val="minor"/>
    </font>
    <font>
      <sz val="11"/>
      <color rgb="FF006100"/>
      <name val="宋体"/>
      <charset val="134"/>
      <scheme val="minor"/>
    </font>
    <font>
      <b/>
      <sz val="13"/>
      <color theme="3"/>
      <name val="宋体"/>
      <charset val="134"/>
      <scheme val="minor"/>
    </font>
    <font>
      <b/>
      <sz val="11"/>
      <color theme="3"/>
      <name val="宋体"/>
      <charset val="134"/>
      <scheme val="minor"/>
    </font>
    <font>
      <sz val="11"/>
      <color rgb="FFFF0000"/>
      <name val="宋体"/>
      <charset val="134"/>
      <scheme val="minor"/>
    </font>
    <font>
      <u/>
      <sz val="12"/>
      <color rgb="FF0000FF"/>
      <name val="宋体"/>
      <charset val="134"/>
    </font>
    <font>
      <sz val="12"/>
      <color theme="1"/>
      <name val="宋体"/>
      <charset val="134"/>
      <scheme val="minor"/>
    </font>
    <font>
      <sz val="11"/>
      <color rgb="FF9C6500"/>
      <name val="宋体"/>
      <charset val="134"/>
      <scheme val="minor"/>
    </font>
    <font>
      <b/>
      <sz val="11"/>
      <color theme="1"/>
      <name val="宋体"/>
      <charset val="134"/>
      <scheme val="minor"/>
    </font>
    <font>
      <b/>
      <sz val="18"/>
      <color theme="3"/>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sz val="11"/>
      <color rgb="FF9C0006"/>
      <name val="宋体"/>
      <charset val="134"/>
      <scheme val="minor"/>
    </font>
    <font>
      <sz val="10"/>
      <color rgb="FF000000"/>
      <name val="Arial"/>
      <charset val="134"/>
    </font>
    <font>
      <sz val="9"/>
      <name val="Arial"/>
      <charset val="134"/>
    </font>
  </fonts>
  <fills count="37">
    <fill>
      <patternFill patternType="none"/>
    </fill>
    <fill>
      <patternFill patternType="gray125"/>
    </fill>
    <fill>
      <patternFill patternType="solid">
        <fgColor rgb="FFEAE8E8"/>
        <bgColor indexed="64"/>
      </patternFill>
    </fill>
    <fill>
      <patternFill patternType="solid">
        <fgColor rgb="FF9AFF9A"/>
        <bgColor indexed="64"/>
      </patternFill>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7" tint="0.8"/>
        <bgColor indexed="64"/>
      </patternFill>
    </fill>
    <fill>
      <patternFill patternType="solid">
        <fgColor rgb="FFC6EFCE"/>
        <bgColor indexed="64"/>
      </patternFill>
    </fill>
    <fill>
      <patternFill patternType="solid">
        <fgColor theme="4" tint="0.8"/>
        <bgColor indexed="64"/>
      </patternFill>
    </fill>
    <fill>
      <patternFill patternType="solid">
        <fgColor theme="8"/>
        <bgColor indexed="64"/>
      </patternFill>
    </fill>
    <fill>
      <patternFill patternType="solid">
        <fgColor theme="4" tint="0.6"/>
        <bgColor indexed="64"/>
      </patternFill>
    </fill>
    <fill>
      <patternFill patternType="solid">
        <fgColor theme="5"/>
        <bgColor indexed="64"/>
      </patternFill>
    </fill>
    <fill>
      <patternFill patternType="solid">
        <fgColor theme="7" tint="0.4"/>
        <bgColor indexed="64"/>
      </patternFill>
    </fill>
    <fill>
      <patternFill patternType="solid">
        <fgColor theme="8" tint="0.8"/>
        <bgColor indexed="64"/>
      </patternFill>
    </fill>
    <fill>
      <patternFill patternType="solid">
        <fgColor theme="4" tint="0.4"/>
        <bgColor indexed="64"/>
      </patternFill>
    </fill>
    <fill>
      <patternFill patternType="solid">
        <fgColor theme="6" tint="0.4"/>
        <bgColor indexed="64"/>
      </patternFill>
    </fill>
    <fill>
      <patternFill patternType="solid">
        <fgColor theme="9" tint="0.8"/>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6" tint="0.8"/>
        <bgColor indexed="64"/>
      </patternFill>
    </fill>
    <fill>
      <patternFill patternType="solid">
        <fgColor rgb="FFFFCC99"/>
        <bgColor indexed="64"/>
      </patternFill>
    </fill>
    <fill>
      <patternFill patternType="solid">
        <fgColor rgb="FFA5A5A5"/>
        <bgColor indexed="64"/>
      </patternFill>
    </fill>
    <fill>
      <patternFill patternType="solid">
        <fgColor theme="8" tint="0.6"/>
        <bgColor indexed="64"/>
      </patternFill>
    </fill>
    <fill>
      <patternFill patternType="solid">
        <fgColor theme="5" tint="0.8"/>
        <bgColor indexed="64"/>
      </patternFill>
    </fill>
    <fill>
      <patternFill patternType="solid">
        <fgColor theme="5" tint="0.6"/>
        <bgColor indexed="64"/>
      </patternFill>
    </fill>
    <fill>
      <patternFill patternType="solid">
        <fgColor rgb="FFFFC7CE"/>
        <bgColor indexed="64"/>
      </patternFill>
    </fill>
    <fill>
      <patternFill patternType="solid">
        <fgColor theme="8" tint="0.4"/>
        <bgColor indexed="64"/>
      </patternFill>
    </fill>
    <fill>
      <patternFill patternType="solid">
        <fgColor theme="5" tint="0.4"/>
        <bgColor indexed="64"/>
      </patternFill>
    </fill>
    <fill>
      <patternFill patternType="solid">
        <fgColor theme="7" tint="0.6"/>
        <bgColor indexed="64"/>
      </patternFill>
    </fill>
    <fill>
      <patternFill patternType="solid">
        <fgColor theme="9" tint="0.6"/>
        <bgColor indexed="64"/>
      </patternFill>
    </fill>
    <fill>
      <patternFill patternType="solid">
        <fgColor theme="7"/>
        <bgColor indexed="64"/>
      </patternFill>
    </fill>
    <fill>
      <patternFill patternType="solid">
        <fgColor theme="6"/>
        <bgColor indexed="64"/>
      </patternFill>
    </fill>
    <fill>
      <patternFill patternType="solid">
        <fgColor theme="6" tint="0.6"/>
        <bgColor indexed="64"/>
      </patternFill>
    </fill>
    <fill>
      <patternFill patternType="solid">
        <fgColor theme="9" tint="0.4"/>
        <bgColor indexed="64"/>
      </patternFill>
    </fill>
  </fills>
  <borders count="2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5"/>
      </bottom>
      <diagonal/>
    </border>
  </borders>
  <cellStyleXfs count="67">
    <xf numFmtId="0" fontId="0"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0" fillId="0" borderId="0">
      <alignment vertical="center"/>
    </xf>
    <xf numFmtId="0" fontId="57" fillId="0" borderId="0"/>
    <xf numFmtId="0" fontId="0" fillId="0" borderId="0"/>
    <xf numFmtId="0" fontId="38" fillId="0" borderId="0">
      <alignment vertical="center"/>
    </xf>
    <xf numFmtId="0" fontId="38" fillId="11" borderId="0" applyNumberFormat="0" applyBorder="0" applyAlignment="0" applyProtection="0">
      <alignment vertical="center"/>
    </xf>
    <xf numFmtId="0" fontId="37" fillId="13" borderId="0" applyNumberFormat="0" applyBorder="0" applyAlignment="0" applyProtection="0">
      <alignment vertical="center"/>
    </xf>
    <xf numFmtId="0" fontId="37" fillId="19" borderId="0" applyNumberFormat="0" applyBorder="0" applyAlignment="0" applyProtection="0">
      <alignment vertical="center"/>
    </xf>
    <xf numFmtId="0" fontId="45" fillId="20" borderId="0" applyNumberFormat="0" applyBorder="0" applyAlignment="0" applyProtection="0">
      <alignment vertical="center"/>
    </xf>
    <xf numFmtId="0" fontId="42"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12" borderId="0" applyNumberFormat="0" applyBorder="0" applyAlignment="0" applyProtection="0">
      <alignment vertical="center"/>
    </xf>
    <xf numFmtId="0" fontId="46" fillId="0" borderId="20" applyNumberFormat="0" applyFill="0" applyAlignment="0" applyProtection="0">
      <alignment vertical="center"/>
    </xf>
    <xf numFmtId="0" fontId="37" fillId="10" borderId="0" applyNumberFormat="0" applyBorder="0" applyAlignment="0" applyProtection="0">
      <alignment vertical="center"/>
    </xf>
    <xf numFmtId="0" fontId="0" fillId="0" borderId="0"/>
    <xf numFmtId="0" fontId="38" fillId="9" borderId="0" applyNumberFormat="0" applyBorder="0" applyAlignment="0" applyProtection="0">
      <alignment vertical="center"/>
    </xf>
    <xf numFmtId="0" fontId="38" fillId="31"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18" applyNumberFormat="0" applyFill="0" applyAlignment="0" applyProtection="0">
      <alignment vertical="center"/>
    </xf>
    <xf numFmtId="9" fontId="38" fillId="0" borderId="0" applyFont="0" applyFill="0" applyBorder="0" applyAlignment="0" applyProtection="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0" fontId="44" fillId="0" borderId="0">
      <alignment vertical="center"/>
    </xf>
    <xf numFmtId="0" fontId="39" fillId="8" borderId="0" applyNumberFormat="0" applyBorder="0" applyAlignment="0" applyProtection="0">
      <alignment vertical="center"/>
    </xf>
    <xf numFmtId="0" fontId="37" fillId="16" borderId="0" applyNumberFormat="0" applyBorder="0" applyAlignment="0" applyProtection="0">
      <alignment vertical="center"/>
    </xf>
    <xf numFmtId="41" fontId="38" fillId="0" borderId="0" applyFont="0" applyFill="0" applyBorder="0" applyAlignment="0" applyProtection="0">
      <alignment vertical="center"/>
    </xf>
    <xf numFmtId="0" fontId="0" fillId="0" borderId="0">
      <alignment vertical="center"/>
    </xf>
    <xf numFmtId="0" fontId="37" fillId="15" borderId="0" applyNumberFormat="0" applyBorder="0" applyAlignment="0" applyProtection="0">
      <alignment vertical="center"/>
    </xf>
    <xf numFmtId="0" fontId="48" fillId="21" borderId="21" applyNumberFormat="0" applyAlignment="0" applyProtection="0">
      <alignment vertical="center"/>
    </xf>
    <xf numFmtId="0" fontId="49" fillId="0" borderId="22" applyNumberFormat="0" applyFill="0" applyAlignment="0" applyProtection="0">
      <alignment vertical="center"/>
    </xf>
    <xf numFmtId="0" fontId="38" fillId="18" borderId="19" applyNumberFormat="0" applyFont="0" applyAlignment="0" applyProtection="0">
      <alignment vertical="center"/>
    </xf>
    <xf numFmtId="0" fontId="50" fillId="0" borderId="0" applyNumberFormat="0" applyFill="0" applyBorder="0" applyAlignment="0" applyProtection="0">
      <alignment vertical="center"/>
    </xf>
    <xf numFmtId="42" fontId="38" fillId="0" borderId="0" applyFont="0" applyFill="0" applyBorder="0" applyAlignment="0" applyProtection="0">
      <alignment vertical="center"/>
    </xf>
    <xf numFmtId="0" fontId="38" fillId="22" borderId="0" applyNumberFormat="0" applyBorder="0" applyAlignment="0" applyProtection="0">
      <alignment vertical="center"/>
    </xf>
    <xf numFmtId="0" fontId="38" fillId="32" borderId="0" applyNumberFormat="0" applyBorder="0" applyAlignment="0" applyProtection="0">
      <alignment vertical="center"/>
    </xf>
    <xf numFmtId="0" fontId="0" fillId="0" borderId="0"/>
    <xf numFmtId="0" fontId="52" fillId="21" borderId="23" applyNumberFormat="0" applyAlignment="0" applyProtection="0">
      <alignment vertical="center"/>
    </xf>
    <xf numFmtId="0" fontId="43" fillId="0" borderId="0" applyNumberFormat="0" applyFill="0" applyBorder="0" applyAlignment="0" applyProtection="0">
      <alignment vertical="top"/>
      <protection locked="0"/>
    </xf>
    <xf numFmtId="0" fontId="53" fillId="23" borderId="21" applyNumberFormat="0" applyAlignment="0" applyProtection="0">
      <alignment vertical="center"/>
    </xf>
    <xf numFmtId="0" fontId="54" fillId="0" borderId="18" applyNumberFormat="0" applyFill="0" applyAlignment="0" applyProtection="0">
      <alignment vertical="center"/>
    </xf>
    <xf numFmtId="0" fontId="55" fillId="24" borderId="24" applyNumberFormat="0" applyAlignment="0" applyProtection="0">
      <alignment vertical="center"/>
    </xf>
    <xf numFmtId="0" fontId="41" fillId="0" borderId="25" applyNumberFormat="0" applyFill="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26" borderId="0" applyNumberFormat="0" applyBorder="0" applyAlignment="0" applyProtection="0">
      <alignment vertical="center"/>
    </xf>
    <xf numFmtId="0" fontId="38" fillId="25" borderId="0" applyNumberFormat="0" applyBorder="0" applyAlignment="0" applyProtection="0">
      <alignment vertical="center"/>
    </xf>
    <xf numFmtId="0" fontId="38" fillId="27" borderId="0" applyNumberFormat="0" applyBorder="0" applyAlignment="0" applyProtection="0">
      <alignment vertical="center"/>
    </xf>
    <xf numFmtId="0" fontId="37" fillId="29" borderId="0" applyNumberFormat="0" applyBorder="0" applyAlignment="0" applyProtection="0">
      <alignment vertical="center"/>
    </xf>
    <xf numFmtId="0" fontId="0" fillId="0" borderId="0"/>
    <xf numFmtId="0" fontId="37" fillId="30" borderId="0" applyNumberFormat="0" applyBorder="0" applyAlignment="0" applyProtection="0">
      <alignment vertical="center"/>
    </xf>
    <xf numFmtId="0" fontId="0" fillId="0" borderId="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56" fillId="28" borderId="0" applyNumberFormat="0" applyBorder="0" applyAlignment="0" applyProtection="0">
      <alignment vertical="center"/>
    </xf>
    <xf numFmtId="0" fontId="0" fillId="0" borderId="0"/>
    <xf numFmtId="0" fontId="37" fillId="33" borderId="0" applyNumberFormat="0" applyBorder="0" applyAlignment="0" applyProtection="0">
      <alignment vertical="center"/>
    </xf>
    <xf numFmtId="0" fontId="38" fillId="7" borderId="0" applyNumberFormat="0" applyBorder="0" applyAlignment="0" applyProtection="0">
      <alignment vertical="center"/>
    </xf>
    <xf numFmtId="0" fontId="38" fillId="14" borderId="0" applyNumberFormat="0" applyBorder="0" applyAlignment="0" applyProtection="0">
      <alignment vertical="center"/>
    </xf>
    <xf numFmtId="0" fontId="0" fillId="0" borderId="0"/>
    <xf numFmtId="0" fontId="37"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cellStyleXfs>
  <cellXfs count="499">
    <xf numFmtId="0" fontId="0" fillId="0" borderId="0" xfId="0" applyFont="1"/>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7" fillId="3" borderId="6" xfId="0" applyFont="1" applyFill="1" applyBorder="1" applyAlignment="1">
      <alignment vertical="top"/>
    </xf>
    <xf numFmtId="0" fontId="5" fillId="0" borderId="0" xfId="0" applyFont="1" applyBorder="1" applyAlignment="1">
      <alignment vertical="center"/>
    </xf>
    <xf numFmtId="182" fontId="7" fillId="3" borderId="6" xfId="0" applyNumberFormat="1" applyFont="1" applyFill="1" applyBorder="1" applyAlignment="1">
      <alignment vertical="top"/>
    </xf>
    <xf numFmtId="0" fontId="3" fillId="0" borderId="2" xfId="0" applyFont="1" applyBorder="1" applyAlignment="1">
      <alignment vertical="top"/>
    </xf>
    <xf numFmtId="0" fontId="5" fillId="0" borderId="0" xfId="0" applyFont="1" applyBorder="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182" fontId="7" fillId="3" borderId="9" xfId="0" applyNumberFormat="1" applyFont="1" applyFill="1" applyBorder="1" applyAlignment="1">
      <alignment vertical="top"/>
    </xf>
    <xf numFmtId="0" fontId="1" fillId="0" borderId="0" xfId="0" applyFont="1" applyAlignment="1">
      <alignment vertical="top"/>
    </xf>
    <xf numFmtId="0" fontId="2" fillId="0" borderId="0" xfId="0" applyFont="1" applyAlignment="1">
      <alignment vertical="top"/>
    </xf>
    <xf numFmtId="0" fontId="3" fillId="4" borderId="0" xfId="0" applyFont="1" applyFill="1" applyAlignment="1">
      <alignment vertical="top"/>
    </xf>
    <xf numFmtId="2" fontId="3" fillId="0" borderId="0" xfId="0" applyNumberFormat="1" applyFont="1" applyAlignment="1">
      <alignment vertical="top"/>
    </xf>
    <xf numFmtId="178" fontId="3" fillId="0" borderId="0" xfId="0" applyNumberFormat="1" applyFont="1" applyAlignment="1">
      <alignment vertical="top"/>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left"/>
    </xf>
    <xf numFmtId="0" fontId="10" fillId="0" borderId="0" xfId="0" applyFont="1" applyAlignment="1">
      <alignment horizontal="left"/>
    </xf>
    <xf numFmtId="0" fontId="10" fillId="0" borderId="0" xfId="0" applyFont="1"/>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4" xfId="0" applyFont="1" applyFill="1" applyBorder="1" applyAlignment="1">
      <alignment vertical="top"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0" borderId="0" xfId="0" applyFont="1" applyAlignment="1">
      <alignment horizontal="left" vertical="center"/>
    </xf>
    <xf numFmtId="181" fontId="8" fillId="0" borderId="0" xfId="0" applyNumberFormat="1" applyFont="1" applyAlignment="1">
      <alignment horizontal="center" vertical="center"/>
    </xf>
    <xf numFmtId="179" fontId="8" fillId="0" borderId="0" xfId="0" applyNumberFormat="1" applyFont="1" applyAlignment="1">
      <alignment horizontal="center" vertical="center"/>
    </xf>
    <xf numFmtId="181" fontId="9" fillId="0" borderId="0" xfId="0" applyNumberFormat="1" applyFont="1" applyAlignment="1">
      <alignment horizontal="center" vertical="center"/>
    </xf>
    <xf numFmtId="179" fontId="9" fillId="0" borderId="0" xfId="0" applyNumberFormat="1" applyFont="1" applyAlignment="1">
      <alignment horizontal="center" vertical="center"/>
    </xf>
    <xf numFmtId="181" fontId="10" fillId="0" borderId="0" xfId="0" applyNumberFormat="1" applyFont="1"/>
    <xf numFmtId="179" fontId="10" fillId="0" borderId="0" xfId="0" applyNumberFormat="1" applyFont="1"/>
    <xf numFmtId="181" fontId="11" fillId="2" borderId="2" xfId="0" applyNumberFormat="1" applyFont="1" applyFill="1" applyBorder="1" applyAlignment="1">
      <alignment horizontal="center" vertical="center"/>
    </xf>
    <xf numFmtId="179" fontId="11" fillId="2" borderId="2" xfId="0" applyNumberFormat="1" applyFont="1" applyFill="1" applyBorder="1" applyAlignment="1">
      <alignment horizontal="center" vertical="center"/>
    </xf>
    <xf numFmtId="181" fontId="11" fillId="2" borderId="4" xfId="0" applyNumberFormat="1" applyFont="1" applyFill="1" applyBorder="1" applyAlignment="1">
      <alignment horizontal="center" vertical="center"/>
    </xf>
    <xf numFmtId="179" fontId="11" fillId="2" borderId="4" xfId="0" applyNumberFormat="1" applyFont="1" applyFill="1" applyBorder="1" applyAlignment="1">
      <alignment horizontal="center" vertical="center"/>
    </xf>
    <xf numFmtId="0" fontId="11" fillId="2" borderId="4" xfId="0" applyFont="1" applyFill="1" applyBorder="1" applyAlignment="1">
      <alignment horizontal="left" vertical="center"/>
    </xf>
    <xf numFmtId="181" fontId="11" fillId="3" borderId="4" xfId="0" applyNumberFormat="1" applyFont="1" applyFill="1" applyBorder="1" applyAlignment="1">
      <alignment horizontal="right" vertical="center"/>
    </xf>
    <xf numFmtId="179" fontId="11" fillId="3" borderId="4" xfId="0" applyNumberFormat="1" applyFont="1" applyFill="1" applyBorder="1" applyAlignment="1">
      <alignment horizontal="right" vertical="center"/>
    </xf>
    <xf numFmtId="181" fontId="3" fillId="3" borderId="4" xfId="0" applyNumberFormat="1" applyFont="1" applyFill="1" applyBorder="1" applyAlignment="1">
      <alignment vertical="top"/>
    </xf>
    <xf numFmtId="179" fontId="3" fillId="3" borderId="4" xfId="0" applyNumberFormat="1" applyFont="1" applyFill="1" applyBorder="1" applyAlignment="1">
      <alignment vertical="top"/>
    </xf>
    <xf numFmtId="0" fontId="11" fillId="2" borderId="4" xfId="0" applyFont="1" applyFill="1" applyBorder="1" applyAlignment="1">
      <alignment horizontal="left" vertical="center" wrapText="1"/>
    </xf>
    <xf numFmtId="183" fontId="11" fillId="2" borderId="6" xfId="0" applyNumberFormat="1" applyFont="1" applyFill="1" applyBorder="1" applyAlignment="1">
      <alignment horizontal="center" vertical="center"/>
    </xf>
    <xf numFmtId="179" fontId="11" fillId="3" borderId="6" xfId="0" applyNumberFormat="1" applyFont="1" applyFill="1" applyBorder="1" applyAlignment="1">
      <alignment horizontal="right" vertical="center"/>
    </xf>
    <xf numFmtId="181" fontId="11" fillId="0" borderId="0" xfId="0" applyNumberFormat="1" applyFont="1" applyAlignment="1">
      <alignment horizontal="left" vertical="center"/>
    </xf>
    <xf numFmtId="179" fontId="11" fillId="0" borderId="0" xfId="0" applyNumberFormat="1" applyFont="1" applyAlignment="1">
      <alignment horizontal="left" vertical="center"/>
    </xf>
    <xf numFmtId="181" fontId="3" fillId="0" borderId="0" xfId="0" applyNumberFormat="1" applyFont="1" applyAlignment="1">
      <alignment vertical="top"/>
    </xf>
    <xf numFmtId="179" fontId="3" fillId="0" borderId="0" xfId="0" applyNumberFormat="1" applyFont="1" applyAlignment="1">
      <alignment vertical="top"/>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8" xfId="0" applyFont="1" applyFill="1" applyBorder="1" applyAlignment="1">
      <alignment horizontal="left" vertical="center" wrapText="1"/>
    </xf>
    <xf numFmtId="0" fontId="11" fillId="2" borderId="9" xfId="0" applyFont="1" applyFill="1" applyBorder="1" applyAlignment="1">
      <alignment horizontal="center" vertical="center"/>
    </xf>
    <xf numFmtId="0" fontId="12" fillId="0" borderId="0" xfId="0" applyFont="1" applyAlignment="1">
      <alignment vertical="top"/>
    </xf>
    <xf numFmtId="0" fontId="3" fillId="0" borderId="0" xfId="0" applyFont="1" applyAlignment="1">
      <alignment vertical="center"/>
    </xf>
    <xf numFmtId="0" fontId="3" fillId="0" borderId="0" xfId="0" applyFont="1" applyAlignment="1">
      <alignment vertical="top"/>
    </xf>
    <xf numFmtId="0" fontId="9" fillId="0" borderId="0" xfId="0" applyFont="1" applyAlignment="1">
      <alignment vertical="center"/>
    </xf>
    <xf numFmtId="0" fontId="0" fillId="0" borderId="0" xfId="0" applyFont="1" applyAlignment="1">
      <alignment vertical="center"/>
    </xf>
    <xf numFmtId="0" fontId="13" fillId="2" borderId="3" xfId="0" applyFont="1" applyFill="1" applyBorder="1" applyAlignment="1">
      <alignment horizontal="left" vertical="center"/>
    </xf>
    <xf numFmtId="182" fontId="11" fillId="3" borderId="4" xfId="0" applyNumberFormat="1" applyFont="1" applyFill="1" applyBorder="1" applyAlignment="1">
      <alignment horizontal="right" vertical="center"/>
    </xf>
    <xf numFmtId="0" fontId="11" fillId="2" borderId="3" xfId="0" applyFont="1" applyFill="1" applyBorder="1" applyAlignment="1">
      <alignment horizontal="left" vertical="center"/>
    </xf>
    <xf numFmtId="182" fontId="11" fillId="5" borderId="4" xfId="0" applyNumberFormat="1" applyFont="1" applyFill="1" applyBorder="1" applyAlignment="1" applyProtection="1">
      <alignment horizontal="right" vertical="center"/>
      <protection locked="0"/>
    </xf>
    <xf numFmtId="182" fontId="11" fillId="0" borderId="4" xfId="0" applyNumberFormat="1" applyFont="1" applyBorder="1" applyAlignment="1" applyProtection="1">
      <alignment horizontal="right" vertical="center"/>
      <protection locked="0"/>
    </xf>
    <xf numFmtId="181" fontId="11" fillId="5" borderId="4" xfId="0" applyNumberFormat="1" applyFont="1" applyFill="1" applyBorder="1" applyAlignment="1" applyProtection="1">
      <alignment horizontal="right" vertical="center"/>
      <protection locked="0"/>
    </xf>
    <xf numFmtId="0" fontId="11" fillId="2" borderId="5" xfId="0" applyFont="1" applyFill="1" applyBorder="1" applyAlignment="1">
      <alignment horizontal="left" vertical="center"/>
    </xf>
    <xf numFmtId="182" fontId="11" fillId="5" borderId="6" xfId="0" applyNumberFormat="1" applyFont="1" applyFill="1" applyBorder="1" applyAlignment="1" applyProtection="1">
      <alignment horizontal="right" vertical="center"/>
      <protection locked="0"/>
    </xf>
    <xf numFmtId="0" fontId="11" fillId="0" borderId="10" xfId="0" applyFont="1" applyBorder="1" applyAlignment="1">
      <alignment vertical="center"/>
    </xf>
    <xf numFmtId="0" fontId="11" fillId="0" borderId="0" xfId="0" applyFont="1" applyAlignment="1">
      <alignment horizontal="left" vertical="center" wrapText="1" indent="3"/>
    </xf>
    <xf numFmtId="0" fontId="0" fillId="0" borderId="0" xfId="0" applyFont="1" applyAlignment="1">
      <alignment horizontal="right" vertical="center"/>
    </xf>
    <xf numFmtId="0" fontId="13" fillId="2" borderId="4" xfId="0" applyFont="1" applyFill="1" applyBorder="1" applyAlignment="1">
      <alignment horizontal="left" vertical="center"/>
    </xf>
    <xf numFmtId="182" fontId="11" fillId="3" borderId="8" xfId="0" applyNumberFormat="1" applyFont="1" applyFill="1" applyBorder="1" applyAlignment="1">
      <alignment horizontal="right" vertical="center"/>
    </xf>
    <xf numFmtId="182" fontId="11" fillId="5" borderId="8" xfId="0" applyNumberFormat="1" applyFont="1" applyFill="1" applyBorder="1" applyAlignment="1" applyProtection="1">
      <alignment horizontal="right" vertical="center"/>
      <protection locked="0"/>
    </xf>
    <xf numFmtId="0" fontId="11" fillId="2" borderId="6" xfId="0" applyFont="1" applyFill="1" applyBorder="1" applyAlignment="1">
      <alignment horizontal="left" vertical="center"/>
    </xf>
    <xf numFmtId="182" fontId="11" fillId="5" borderId="9" xfId="0" applyNumberFormat="1" applyFont="1" applyFill="1" applyBorder="1" applyAlignment="1" applyProtection="1">
      <alignment horizontal="right" vertical="center"/>
      <protection locked="0"/>
    </xf>
    <xf numFmtId="0" fontId="3" fillId="0" borderId="0" xfId="0" applyFont="1" applyAlignment="1">
      <alignment horizontal="center" vertical="top"/>
    </xf>
    <xf numFmtId="0" fontId="0" fillId="0" borderId="0" xfId="0" applyFont="1" applyAlignment="1">
      <alignment horizontal="center" vertical="center"/>
    </xf>
    <xf numFmtId="0" fontId="0" fillId="0" borderId="0" xfId="0" applyFont="1" applyAlignment="1">
      <alignment horizontal="center"/>
    </xf>
    <xf numFmtId="49" fontId="11" fillId="2" borderId="8" xfId="0" applyNumberFormat="1" applyFont="1" applyFill="1" applyBorder="1" applyAlignment="1">
      <alignment horizontal="center" vertical="center"/>
    </xf>
    <xf numFmtId="0" fontId="11" fillId="0" borderId="8" xfId="0" applyFont="1" applyBorder="1" applyAlignment="1">
      <alignment horizontal="center" vertical="center" wrapText="1"/>
    </xf>
    <xf numFmtId="49" fontId="11" fillId="0" borderId="8" xfId="0" applyNumberFormat="1" applyFont="1" applyBorder="1" applyAlignment="1" applyProtection="1">
      <alignment horizontal="left" vertical="center" wrapText="1"/>
      <protection locked="0"/>
    </xf>
    <xf numFmtId="49" fontId="11" fillId="0" borderId="8" xfId="0" applyNumberFormat="1" applyFont="1" applyBorder="1" applyAlignment="1">
      <alignment horizontal="center" vertical="center" wrapText="1"/>
    </xf>
    <xf numFmtId="182" fontId="11" fillId="0" borderId="6" xfId="0" applyNumberFormat="1" applyFont="1" applyBorder="1" applyAlignment="1" applyProtection="1">
      <alignment horizontal="right" vertical="center"/>
      <protection locked="0"/>
    </xf>
    <xf numFmtId="49" fontId="11" fillId="0" borderId="9" xfId="0" applyNumberFormat="1" applyFont="1" applyBorder="1" applyAlignment="1" applyProtection="1">
      <alignment horizontal="left" vertical="center" wrapText="1"/>
      <protection locked="0"/>
    </xf>
    <xf numFmtId="0" fontId="11"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vertical="center"/>
    </xf>
    <xf numFmtId="49" fontId="3" fillId="0" borderId="0" xfId="0" applyNumberFormat="1" applyFont="1" applyAlignment="1">
      <alignment horizontal="left" vertical="top"/>
    </xf>
    <xf numFmtId="0" fontId="13" fillId="2" borderId="3" xfId="0" applyFont="1" applyFill="1" applyBorder="1" applyAlignment="1">
      <alignment vertical="center"/>
    </xf>
    <xf numFmtId="0" fontId="11" fillId="0" borderId="4" xfId="0" applyFont="1" applyBorder="1" applyAlignment="1">
      <alignment horizontal="center" vertical="center"/>
    </xf>
    <xf numFmtId="0" fontId="11" fillId="0" borderId="4" xfId="0" applyFont="1" applyBorder="1" applyAlignment="1" applyProtection="1">
      <alignment horizontal="center" vertical="center"/>
      <protection locked="0"/>
    </xf>
    <xf numFmtId="0" fontId="11" fillId="2" borderId="3" xfId="0" applyFont="1" applyFill="1" applyBorder="1" applyAlignment="1">
      <alignment vertical="center"/>
    </xf>
    <xf numFmtId="183" fontId="11" fillId="3" borderId="4" xfId="0" applyNumberFormat="1" applyFont="1" applyFill="1" applyBorder="1" applyAlignment="1">
      <alignment horizontal="right" vertical="center"/>
    </xf>
    <xf numFmtId="183" fontId="11" fillId="0" borderId="4" xfId="0" applyNumberFormat="1" applyFont="1" applyBorder="1" applyAlignment="1" applyProtection="1">
      <alignment horizontal="right" vertical="center"/>
      <protection locked="0"/>
    </xf>
    <xf numFmtId="49" fontId="9" fillId="0" borderId="0" xfId="0" applyNumberFormat="1" applyFont="1" applyAlignment="1">
      <alignment horizontal="left" vertical="center"/>
    </xf>
    <xf numFmtId="49" fontId="8" fillId="0" borderId="0" xfId="0" applyNumberFormat="1" applyFont="1" applyAlignment="1">
      <alignment horizontal="left" vertical="center"/>
    </xf>
    <xf numFmtId="49" fontId="0" fillId="0" borderId="0" xfId="0" applyNumberFormat="1" applyFont="1" applyAlignment="1">
      <alignment horizontal="right" vertical="center"/>
    </xf>
    <xf numFmtId="49" fontId="11" fillId="2" borderId="7" xfId="0" applyNumberFormat="1" applyFont="1" applyFill="1" applyBorder="1" applyAlignment="1">
      <alignment horizontal="center" vertical="center"/>
    </xf>
    <xf numFmtId="49" fontId="11" fillId="0" borderId="8" xfId="0" applyNumberFormat="1"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1" fillId="4" borderId="0" xfId="0" applyFont="1" applyFill="1" applyAlignment="1">
      <alignment vertical="center"/>
    </xf>
    <xf numFmtId="0" fontId="17" fillId="4" borderId="0" xfId="0" applyFont="1" applyFill="1" applyAlignment="1">
      <alignment vertical="center"/>
    </xf>
    <xf numFmtId="0" fontId="11" fillId="2" borderId="5" xfId="0" applyFont="1" applyFill="1" applyBorder="1" applyAlignment="1">
      <alignment vertical="center"/>
    </xf>
    <xf numFmtId="182" fontId="11" fillId="3" borderId="6" xfId="0" applyNumberFormat="1" applyFont="1" applyFill="1" applyBorder="1" applyAlignment="1">
      <alignment horizontal="right" vertical="center"/>
    </xf>
    <xf numFmtId="181" fontId="11" fillId="3" borderId="6" xfId="0" applyNumberFormat="1" applyFont="1" applyFill="1" applyBorder="1" applyAlignment="1">
      <alignment horizontal="right" vertical="center"/>
    </xf>
    <xf numFmtId="49" fontId="11" fillId="0" borderId="0" xfId="0" applyNumberFormat="1" applyFont="1" applyAlignment="1">
      <alignment horizontal="left" vertical="center"/>
    </xf>
    <xf numFmtId="0" fontId="8" fillId="0" borderId="0" xfId="52" applyFont="1" applyAlignment="1">
      <alignment horizontal="center" vertical="center" wrapText="1"/>
    </xf>
    <xf numFmtId="0" fontId="0" fillId="0" borderId="0" xfId="0" applyFont="1" applyAlignment="1">
      <alignment horizontal="left" vertical="center"/>
    </xf>
    <xf numFmtId="182" fontId="11" fillId="0" borderId="4" xfId="0" applyNumberFormat="1" applyFont="1" applyBorder="1" applyAlignment="1" applyProtection="1">
      <alignment vertical="center"/>
      <protection locked="0"/>
    </xf>
    <xf numFmtId="182" fontId="11" fillId="4" borderId="4" xfId="0" applyNumberFormat="1" applyFont="1" applyFill="1" applyBorder="1" applyAlignment="1" applyProtection="1">
      <alignment vertical="center"/>
      <protection locked="0"/>
    </xf>
    <xf numFmtId="182" fontId="11" fillId="0" borderId="6" xfId="0" applyNumberFormat="1" applyFont="1" applyBorder="1" applyAlignment="1" applyProtection="1">
      <alignment vertical="center"/>
      <protection locked="0"/>
    </xf>
    <xf numFmtId="182" fontId="11" fillId="4" borderId="6" xfId="0" applyNumberFormat="1" applyFont="1" applyFill="1" applyBorder="1" applyAlignment="1" applyProtection="1">
      <alignment vertical="center"/>
      <protection locked="0"/>
    </xf>
    <xf numFmtId="0" fontId="14" fillId="0" borderId="0" xfId="0" applyFont="1" applyAlignment="1">
      <alignment horizontal="left" vertical="center" wrapText="1"/>
    </xf>
    <xf numFmtId="49" fontId="11" fillId="4" borderId="4" xfId="0" applyNumberFormat="1" applyFont="1" applyFill="1" applyBorder="1" applyAlignment="1" applyProtection="1">
      <alignment vertical="center" wrapText="1"/>
      <protection locked="0"/>
    </xf>
    <xf numFmtId="49" fontId="11" fillId="4" borderId="6" xfId="0" applyNumberFormat="1" applyFont="1" applyFill="1" applyBorder="1" applyAlignment="1" applyProtection="1">
      <alignment vertical="center" wrapText="1"/>
      <protection locked="0"/>
    </xf>
    <xf numFmtId="0" fontId="11" fillId="2" borderId="2" xfId="0" applyFont="1" applyFill="1" applyBorder="1" applyAlignment="1">
      <alignment horizontal="center" vertical="center" wrapText="1"/>
    </xf>
    <xf numFmtId="182" fontId="11" fillId="3" borderId="4" xfId="0" applyNumberFormat="1" applyFont="1" applyFill="1" applyBorder="1" applyAlignment="1">
      <alignment vertical="center"/>
    </xf>
    <xf numFmtId="182" fontId="11" fillId="3" borderId="6" xfId="0" applyNumberFormat="1" applyFont="1" applyFill="1" applyBorder="1" applyAlignment="1">
      <alignment vertical="center"/>
    </xf>
    <xf numFmtId="182" fontId="11" fillId="4" borderId="6" xfId="0" applyNumberFormat="1" applyFont="1" applyFill="1" applyBorder="1" applyAlignment="1">
      <alignment vertical="center"/>
    </xf>
    <xf numFmtId="49" fontId="11" fillId="4" borderId="8" xfId="0" applyNumberFormat="1" applyFont="1" applyFill="1" applyBorder="1" applyAlignment="1" applyProtection="1">
      <alignment vertical="center" wrapText="1"/>
      <protection locked="0"/>
    </xf>
    <xf numFmtId="49" fontId="11" fillId="4" borderId="9" xfId="0" applyNumberFormat="1" applyFont="1" applyFill="1" applyBorder="1" applyAlignment="1" applyProtection="1">
      <alignment vertical="center" wrapText="1"/>
      <protection locked="0"/>
    </xf>
    <xf numFmtId="0" fontId="9" fillId="0" borderId="0" xfId="0" applyFont="1" applyAlignment="1">
      <alignment horizontal="left" vertical="center"/>
    </xf>
    <xf numFmtId="0" fontId="11" fillId="2" borderId="11" xfId="0" applyFont="1" applyFill="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49" fontId="11" fillId="0" borderId="4" xfId="0" applyNumberFormat="1" applyFont="1" applyBorder="1" applyAlignment="1" applyProtection="1">
      <alignment horizontal="left" vertical="center" wrapText="1"/>
      <protection locked="0"/>
    </xf>
    <xf numFmtId="0" fontId="7" fillId="0" borderId="0" xfId="0" applyFont="1" applyBorder="1" applyAlignment="1">
      <alignment vertical="top"/>
    </xf>
    <xf numFmtId="0" fontId="8"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49" fontId="11" fillId="3" borderId="15" xfId="0" applyNumberFormat="1" applyFont="1" applyFill="1" applyBorder="1" applyAlignment="1">
      <alignment horizontal="left" vertical="center"/>
    </xf>
    <xf numFmtId="49" fontId="11" fillId="0" borderId="15" xfId="0" applyNumberFormat="1" applyFont="1" applyBorder="1" applyAlignment="1">
      <alignment horizontal="left" vertical="center"/>
    </xf>
    <xf numFmtId="0" fontId="11" fillId="0" borderId="0" xfId="0" applyFont="1" applyBorder="1" applyAlignment="1">
      <alignment horizontal="left" vertical="center"/>
    </xf>
    <xf numFmtId="49" fontId="11" fillId="0" borderId="0" xfId="0" applyNumberFormat="1" applyFont="1" applyBorder="1" applyAlignment="1">
      <alignment horizontal="left" vertical="center"/>
    </xf>
    <xf numFmtId="49" fontId="11" fillId="3" borderId="4" xfId="0" applyNumberFormat="1" applyFont="1" applyFill="1" applyBorder="1" applyAlignment="1">
      <alignment horizontal="left" vertical="center"/>
    </xf>
    <xf numFmtId="49" fontId="11" fillId="0" borderId="4" xfId="0" applyNumberFormat="1" applyFont="1" applyBorder="1" applyAlignment="1">
      <alignment horizontal="left" vertical="center"/>
    </xf>
    <xf numFmtId="182" fontId="11" fillId="3" borderId="4" xfId="0" applyNumberFormat="1" applyFont="1" applyFill="1" applyBorder="1" applyAlignment="1" applyProtection="1">
      <alignment horizontal="right" vertical="center"/>
      <protection locked="0"/>
    </xf>
    <xf numFmtId="4" fontId="11" fillId="0" borderId="0" xfId="0" applyNumberFormat="1" applyFont="1" applyBorder="1" applyAlignment="1">
      <alignment horizontal="right" vertical="center"/>
    </xf>
    <xf numFmtId="4" fontId="11" fillId="0" borderId="0" xfId="0" applyNumberFormat="1" applyFont="1" applyBorder="1" applyAlignment="1" applyProtection="1">
      <alignment horizontal="right" vertical="center"/>
      <protection locked="0"/>
    </xf>
    <xf numFmtId="0" fontId="0" fillId="0" borderId="0" xfId="0" applyFont="1" applyBorder="1" applyAlignment="1">
      <alignment horizontal="center" vertical="center"/>
    </xf>
    <xf numFmtId="0" fontId="18"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0" fillId="0" borderId="0" xfId="52" applyFont="1" applyAlignment="1">
      <alignment vertical="center" wrapText="1"/>
    </xf>
    <xf numFmtId="0" fontId="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4" xfId="0" applyFont="1" applyFill="1" applyBorder="1" applyAlignment="1">
      <alignment horizontal="left" vertical="center"/>
    </xf>
    <xf numFmtId="0" fontId="5" fillId="0" borderId="0" xfId="0" applyFont="1" applyBorder="1" applyAlignment="1">
      <alignment horizontal="right" vertical="center" wrapText="1"/>
    </xf>
    <xf numFmtId="0" fontId="11" fillId="2" borderId="4" xfId="52" applyFont="1" applyFill="1" applyBorder="1" applyAlignment="1">
      <alignment horizontal="center" vertical="center" wrapText="1"/>
    </xf>
    <xf numFmtId="0" fontId="20" fillId="0" borderId="0" xfId="0" applyFont="1" applyBorder="1"/>
    <xf numFmtId="0" fontId="0" fillId="0" borderId="0" xfId="0" applyFont="1" applyBorder="1"/>
    <xf numFmtId="0" fontId="21" fillId="0" borderId="0" xfId="0" applyFont="1"/>
    <xf numFmtId="0" fontId="22" fillId="0" borderId="0" xfId="0" applyFont="1" applyBorder="1" applyAlignment="1">
      <alignment horizontal="center" vertical="center"/>
    </xf>
    <xf numFmtId="0" fontId="21" fillId="0" borderId="0" xfId="0" applyFont="1" applyBorder="1"/>
    <xf numFmtId="0" fontId="23" fillId="0" borderId="0" xfId="0" applyFont="1" applyBorder="1" applyAlignment="1">
      <alignment vertical="center"/>
    </xf>
    <xf numFmtId="0" fontId="23" fillId="2" borderId="1"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2" borderId="4" xfId="0" applyFont="1" applyFill="1" applyBorder="1" applyAlignment="1">
      <alignment horizontal="center"/>
    </xf>
    <xf numFmtId="0" fontId="23" fillId="2" borderId="3" xfId="0" applyFont="1" applyFill="1" applyBorder="1" applyAlignment="1">
      <alignment horizontal="left" vertical="center" shrinkToFit="1"/>
    </xf>
    <xf numFmtId="0" fontId="23" fillId="0" borderId="4" xfId="0" applyFont="1" applyBorder="1" applyAlignment="1">
      <alignment horizontal="center" vertical="center" shrinkToFit="1"/>
    </xf>
    <xf numFmtId="182" fontId="23" fillId="3" borderId="4" xfId="0" applyNumberFormat="1" applyFont="1" applyFill="1" applyBorder="1" applyAlignment="1">
      <alignment horizontal="right" vertical="center" shrinkToFit="1"/>
    </xf>
    <xf numFmtId="182" fontId="23" fillId="0" borderId="4" xfId="0" applyNumberFormat="1" applyFont="1" applyBorder="1" applyAlignment="1" applyProtection="1">
      <alignment horizontal="right" vertical="center" shrinkToFit="1"/>
      <protection locked="0"/>
    </xf>
    <xf numFmtId="0" fontId="23" fillId="2" borderId="5" xfId="0" applyFont="1" applyFill="1" applyBorder="1" applyAlignment="1">
      <alignment horizontal="left" vertical="center" shrinkToFit="1"/>
    </xf>
    <xf numFmtId="0" fontId="23" fillId="2" borderId="6" xfId="0" applyFont="1" applyFill="1" applyBorder="1" applyAlignment="1">
      <alignment horizontal="center" vertical="center" shrinkToFit="1"/>
    </xf>
    <xf numFmtId="182" fontId="21" fillId="0" borderId="6" xfId="0" applyNumberFormat="1" applyFont="1" applyBorder="1"/>
    <xf numFmtId="182" fontId="0" fillId="0" borderId="6" xfId="0" applyNumberFormat="1" applyFont="1" applyBorder="1"/>
    <xf numFmtId="0" fontId="23" fillId="0" borderId="0" xfId="0" applyFont="1" applyAlignment="1">
      <alignment horizontal="left" wrapText="1"/>
    </xf>
    <xf numFmtId="0" fontId="23" fillId="0" borderId="0" xfId="0" applyFont="1" applyBorder="1" applyAlignment="1">
      <alignment horizontal="left"/>
    </xf>
    <xf numFmtId="0" fontId="11" fillId="0" borderId="0" xfId="0" applyFont="1" applyBorder="1" applyAlignment="1">
      <alignment horizontal="right"/>
    </xf>
    <xf numFmtId="0" fontId="23" fillId="2" borderId="2" xfId="0" applyFont="1" applyFill="1" applyBorder="1" applyAlignment="1">
      <alignment horizontal="center" vertical="center" wrapText="1" shrinkToFit="1"/>
    </xf>
    <xf numFmtId="0" fontId="24" fillId="2" borderId="7" xfId="0" applyFont="1" applyFill="1" applyBorder="1" applyAlignment="1">
      <alignment horizontal="center"/>
    </xf>
    <xf numFmtId="0" fontId="24" fillId="2" borderId="8" xfId="0" applyFont="1" applyFill="1" applyBorder="1" applyAlignment="1">
      <alignment horizontal="center"/>
    </xf>
    <xf numFmtId="0" fontId="23" fillId="0" borderId="4" xfId="0" applyFont="1" applyBorder="1" applyAlignment="1">
      <alignment horizontal="left" vertical="center"/>
    </xf>
    <xf numFmtId="49" fontId="23" fillId="0" borderId="8" xfId="0" applyNumberFormat="1" applyFont="1" applyBorder="1" applyAlignment="1" applyProtection="1">
      <alignment horizontal="right" vertical="center" shrinkToFit="1"/>
      <protection locked="0"/>
    </xf>
    <xf numFmtId="177" fontId="23" fillId="3" borderId="8" xfId="0" applyNumberFormat="1" applyFont="1" applyFill="1" applyBorder="1" applyAlignment="1" applyProtection="1">
      <alignment horizontal="right" vertical="center" shrinkToFit="1"/>
      <protection locked="0"/>
    </xf>
    <xf numFmtId="177" fontId="23" fillId="0" borderId="8" xfId="0" applyNumberFormat="1" applyFont="1" applyBorder="1" applyAlignment="1" applyProtection="1">
      <alignment horizontal="right" vertical="center" shrinkToFit="1"/>
      <protection locked="0"/>
    </xf>
    <xf numFmtId="0" fontId="23" fillId="0" borderId="4" xfId="0" applyFont="1" applyBorder="1" applyAlignment="1">
      <alignment horizontal="right" vertical="center" shrinkToFit="1"/>
    </xf>
    <xf numFmtId="183" fontId="23" fillId="0" borderId="8" xfId="0" applyNumberFormat="1" applyFont="1" applyBorder="1" applyAlignment="1" applyProtection="1">
      <alignment horizontal="right" vertical="center" shrinkToFit="1"/>
      <protection locked="0"/>
    </xf>
    <xf numFmtId="183" fontId="23" fillId="0" borderId="4" xfId="0" applyNumberFormat="1" applyFont="1" applyBorder="1" applyAlignment="1" applyProtection="1">
      <alignment horizontal="right" vertical="center" shrinkToFit="1"/>
      <protection locked="0"/>
    </xf>
    <xf numFmtId="182" fontId="23" fillId="0" borderId="8" xfId="0" applyNumberFormat="1" applyFont="1" applyBorder="1" applyAlignment="1">
      <alignment horizontal="right" vertical="center" shrinkToFit="1"/>
    </xf>
    <xf numFmtId="182" fontId="23" fillId="3" borderId="8" xfId="0" applyNumberFormat="1" applyFont="1" applyFill="1" applyBorder="1" applyAlignment="1" applyProtection="1">
      <alignment horizontal="right" vertical="center" shrinkToFit="1"/>
      <protection locked="0"/>
    </xf>
    <xf numFmtId="182" fontId="23" fillId="0" borderId="8" xfId="0" applyNumberFormat="1" applyFont="1" applyBorder="1" applyAlignment="1" applyProtection="1">
      <alignment horizontal="right" vertical="center" shrinkToFit="1"/>
      <protection locked="0"/>
    </xf>
    <xf numFmtId="183" fontId="23" fillId="3" borderId="8" xfId="0" applyNumberFormat="1" applyFont="1" applyFill="1" applyBorder="1" applyAlignment="1" applyProtection="1">
      <alignment horizontal="right" vertical="center" shrinkToFit="1"/>
      <protection locked="0"/>
    </xf>
    <xf numFmtId="183" fontId="23" fillId="0" borderId="8" xfId="0" applyNumberFormat="1" applyFont="1" applyBorder="1" applyAlignment="1">
      <alignment horizontal="right" vertical="center" shrinkToFit="1"/>
    </xf>
    <xf numFmtId="182" fontId="23" fillId="0" borderId="6" xfId="0" applyNumberFormat="1" applyFont="1" applyBorder="1" applyAlignment="1">
      <alignment horizontal="center" vertical="center" shrinkToFit="1"/>
    </xf>
    <xf numFmtId="0" fontId="23" fillId="0" borderId="6" xfId="0" applyFont="1" applyBorder="1" applyAlignment="1">
      <alignment horizontal="left" vertical="center"/>
    </xf>
    <xf numFmtId="183" fontId="23" fillId="0" borderId="9" xfId="0" applyNumberFormat="1" applyFont="1" applyBorder="1" applyAlignment="1">
      <alignment horizontal="right" vertical="center" shrinkToFit="1"/>
    </xf>
    <xf numFmtId="0" fontId="25" fillId="0" borderId="0" xfId="0" applyFont="1" applyBorder="1" applyAlignment="1">
      <alignment horizontal="right" vertical="center"/>
    </xf>
    <xf numFmtId="0" fontId="11" fillId="0" borderId="0" xfId="0" applyFont="1" applyBorder="1" applyAlignment="1">
      <alignment horizontal="right" vertical="center"/>
    </xf>
    <xf numFmtId="49" fontId="11" fillId="0" borderId="0" xfId="0" applyNumberFormat="1" applyFont="1" applyBorder="1" applyAlignment="1">
      <alignment horizontal="right" vertical="center"/>
    </xf>
    <xf numFmtId="0" fontId="21" fillId="0" borderId="0" xfId="0" applyFont="1" applyAlignment="1">
      <alignment horizontal="right" vertical="center"/>
    </xf>
    <xf numFmtId="49" fontId="11" fillId="2" borderId="4" xfId="0" applyNumberFormat="1" applyFont="1" applyFill="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183" fontId="11" fillId="3" borderId="4" xfId="0" applyNumberFormat="1" applyFont="1" applyFill="1" applyBorder="1" applyAlignment="1" applyProtection="1">
      <alignment horizontal="right" vertical="center"/>
      <protection locked="0"/>
    </xf>
    <xf numFmtId="3" fontId="11" fillId="0" borderId="0" xfId="0" applyNumberFormat="1" applyFont="1" applyBorder="1" applyAlignment="1" applyProtection="1">
      <alignment horizontal="right" vertical="center"/>
      <protection locked="0"/>
    </xf>
    <xf numFmtId="3" fontId="11" fillId="0" borderId="0" xfId="0" applyNumberFormat="1" applyFont="1" applyBorder="1" applyAlignment="1">
      <alignment horizontal="right" vertical="center"/>
    </xf>
    <xf numFmtId="0" fontId="20" fillId="0" borderId="0" xfId="0" applyFont="1"/>
    <xf numFmtId="0" fontId="22" fillId="0" borderId="0" xfId="0" applyFont="1" applyAlignment="1">
      <alignment horizontal="center" vertical="center"/>
    </xf>
    <xf numFmtId="0" fontId="23" fillId="0" borderId="0" xfId="0" applyFont="1" applyAlignment="1">
      <alignment vertical="center"/>
    </xf>
    <xf numFmtId="177" fontId="23" fillId="0" borderId="4" xfId="0" applyNumberFormat="1" applyFont="1" applyBorder="1" applyAlignment="1">
      <alignment horizontal="center" vertical="center" shrinkToFit="1"/>
    </xf>
    <xf numFmtId="183" fontId="23" fillId="0" borderId="4" xfId="0" applyNumberFormat="1" applyFont="1" applyBorder="1" applyAlignment="1">
      <alignment horizontal="center" vertical="center" shrinkToFit="1"/>
    </xf>
    <xf numFmtId="177" fontId="21" fillId="0" borderId="4" xfId="0" applyNumberFormat="1" applyFont="1" applyBorder="1" applyAlignment="1">
      <alignment horizontal="center"/>
    </xf>
    <xf numFmtId="183" fontId="23" fillId="3" borderId="4" xfId="0" applyNumberFormat="1" applyFont="1" applyFill="1" applyBorder="1" applyAlignment="1">
      <alignment horizontal="right" vertical="center" shrinkToFit="1"/>
    </xf>
    <xf numFmtId="181" fontId="23" fillId="0" borderId="4"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82" fontId="23" fillId="0" borderId="6" xfId="0" applyNumberFormat="1" applyFont="1" applyBorder="1" applyAlignment="1" applyProtection="1">
      <alignment horizontal="right" vertical="center" shrinkToFit="1"/>
      <protection locked="0"/>
    </xf>
    <xf numFmtId="0" fontId="23" fillId="0" borderId="0" xfId="0" applyFont="1"/>
    <xf numFmtId="0" fontId="23" fillId="2" borderId="4" xfId="0" applyFont="1" applyFill="1" applyBorder="1" applyAlignment="1">
      <alignment horizontal="left" vertical="center" shrinkToFit="1"/>
    </xf>
    <xf numFmtId="183" fontId="23" fillId="0" borderId="4" xfId="0" applyNumberFormat="1" applyFont="1" applyBorder="1" applyAlignment="1" applyProtection="1">
      <alignment horizontal="right"/>
      <protection locked="0"/>
    </xf>
    <xf numFmtId="0" fontId="23" fillId="0" borderId="0" xfId="0" applyFont="1" applyAlignment="1">
      <alignment horizontal="left" vertical="center" wrapText="1"/>
    </xf>
    <xf numFmtId="0" fontId="11" fillId="0" borderId="0" xfId="0" applyFont="1" applyAlignment="1">
      <alignment horizontal="right" vertical="center"/>
    </xf>
    <xf numFmtId="0" fontId="11" fillId="2" borderId="2"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0" borderId="4" xfId="0" applyFont="1" applyBorder="1" applyAlignment="1">
      <alignment horizontal="center" vertical="center" shrinkToFit="1"/>
    </xf>
    <xf numFmtId="183" fontId="11" fillId="0" borderId="8" xfId="0" applyNumberFormat="1" applyFont="1" applyBorder="1" applyAlignment="1">
      <alignment horizontal="center" vertical="center" shrinkToFit="1"/>
    </xf>
    <xf numFmtId="182" fontId="23" fillId="3" borderId="8" xfId="0" applyNumberFormat="1" applyFont="1" applyFill="1" applyBorder="1" applyAlignment="1">
      <alignment horizontal="right" vertical="center" shrinkToFit="1"/>
    </xf>
    <xf numFmtId="182" fontId="11" fillId="0" borderId="4" xfId="0" applyNumberFormat="1" applyFont="1" applyBorder="1" applyAlignment="1">
      <alignment horizontal="right" vertical="center" shrinkToFit="1"/>
    </xf>
    <xf numFmtId="182" fontId="11" fillId="0" borderId="8" xfId="0" applyNumberFormat="1" applyFont="1" applyBorder="1" applyAlignment="1">
      <alignment horizontal="left" vertical="center" shrinkToFit="1"/>
    </xf>
    <xf numFmtId="182" fontId="11" fillId="0" borderId="4" xfId="0" applyNumberFormat="1" applyFont="1" applyBorder="1" applyAlignment="1">
      <alignment horizontal="center" vertical="center" shrinkToFit="1"/>
    </xf>
    <xf numFmtId="182" fontId="11" fillId="0" borderId="8" xfId="0" applyNumberFormat="1" applyFont="1" applyBorder="1" applyAlignment="1">
      <alignment horizontal="center" vertical="center" shrinkToFit="1"/>
    </xf>
    <xf numFmtId="182" fontId="11" fillId="0" borderId="6" xfId="0" applyNumberFormat="1" applyFont="1" applyBorder="1" applyAlignment="1">
      <alignment horizontal="right" vertical="center" shrinkToFit="1"/>
    </xf>
    <xf numFmtId="182" fontId="11" fillId="0" borderId="9" xfId="0" applyNumberFormat="1" applyFont="1" applyBorder="1" applyAlignment="1">
      <alignment horizontal="center" vertical="center" shrinkToFit="1"/>
    </xf>
    <xf numFmtId="0" fontId="25" fillId="0" borderId="0" xfId="0" applyFont="1" applyBorder="1" applyAlignment="1">
      <alignment horizontal="center" vertical="center" wrapText="1"/>
    </xf>
    <xf numFmtId="49" fontId="0" fillId="0" borderId="0" xfId="0" applyNumberFormat="1" applyFont="1" applyAlignment="1">
      <alignment horizontal="left" vertical="center" wrapText="1"/>
    </xf>
    <xf numFmtId="0" fontId="0" fillId="0" borderId="0" xfId="52" applyFont="1" applyAlignment="1">
      <alignment horizontal="center" vertical="center" wrapText="1"/>
    </xf>
    <xf numFmtId="0" fontId="11" fillId="0" borderId="16" xfId="52" applyFont="1" applyBorder="1" applyAlignment="1">
      <alignment horizontal="left" vertical="center"/>
    </xf>
    <xf numFmtId="0" fontId="11" fillId="0" borderId="17" xfId="52" applyFont="1" applyBorder="1" applyAlignment="1">
      <alignment horizontal="left" vertical="center"/>
    </xf>
    <xf numFmtId="0" fontId="11" fillId="0" borderId="15" xfId="52" applyFont="1" applyBorder="1" applyAlignment="1">
      <alignment horizontal="left" vertical="center"/>
    </xf>
    <xf numFmtId="49" fontId="11" fillId="0" borderId="15" xfId="52" applyNumberFormat="1" applyFont="1" applyBorder="1" applyAlignment="1">
      <alignment horizontal="left" vertical="center" shrinkToFit="1"/>
    </xf>
    <xf numFmtId="0" fontId="11" fillId="0" borderId="0" xfId="52" applyFont="1" applyBorder="1" applyAlignment="1">
      <alignment horizontal="left" vertical="center"/>
    </xf>
    <xf numFmtId="49" fontId="11" fillId="0" borderId="0" xfId="52" applyNumberFormat="1" applyFont="1" applyBorder="1" applyAlignment="1">
      <alignment horizontal="left" vertical="center" shrinkToFit="1"/>
    </xf>
    <xf numFmtId="49" fontId="8" fillId="0" borderId="0" xfId="0" applyNumberFormat="1" applyFont="1" applyBorder="1" applyAlignment="1">
      <alignment horizontal="left" vertical="center"/>
    </xf>
    <xf numFmtId="49" fontId="0" fillId="0" borderId="0" xfId="0" applyNumberFormat="1" applyFont="1" applyBorder="1" applyAlignment="1">
      <alignment horizontal="left" vertical="center"/>
    </xf>
    <xf numFmtId="0" fontId="0" fillId="0" borderId="0" xfId="52" applyFont="1" applyBorder="1" applyAlignment="1">
      <alignment horizontal="center" vertical="center" wrapText="1"/>
    </xf>
    <xf numFmtId="49" fontId="11" fillId="2" borderId="4"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49" fontId="11" fillId="2" borderId="4" xfId="52" applyNumberFormat="1" applyFont="1" applyFill="1" applyBorder="1" applyAlignment="1">
      <alignment horizontal="left" vertical="center" wrapText="1"/>
    </xf>
    <xf numFmtId="49" fontId="11" fillId="0" borderId="4" xfId="52" applyNumberFormat="1" applyFont="1" applyBorder="1" applyAlignment="1">
      <alignment horizontal="left" vertical="center"/>
    </xf>
    <xf numFmtId="182" fontId="11" fillId="0" borderId="4" xfId="52" applyNumberFormat="1" applyFont="1" applyBorder="1" applyAlignment="1">
      <alignment horizontal="right" vertical="center"/>
    </xf>
    <xf numFmtId="182" fontId="11" fillId="0" borderId="4" xfId="52" applyNumberFormat="1" applyFont="1" applyBorder="1" applyAlignment="1" applyProtection="1">
      <alignment horizontal="right" vertical="center"/>
      <protection locked="0"/>
    </xf>
    <xf numFmtId="49" fontId="11" fillId="0" borderId="0" xfId="52" applyNumberFormat="1" applyFont="1" applyBorder="1" applyAlignment="1">
      <alignment horizontal="left" vertical="center"/>
    </xf>
    <xf numFmtId="4" fontId="11" fillId="0" borderId="0" xfId="52" applyNumberFormat="1" applyFont="1" applyBorder="1" applyAlignment="1">
      <alignment horizontal="right" vertical="center"/>
    </xf>
    <xf numFmtId="4" fontId="11" fillId="0" borderId="0" xfId="52" applyNumberFormat="1" applyFont="1" applyBorder="1" applyAlignment="1" applyProtection="1">
      <alignment horizontal="right" vertical="center"/>
      <protection locked="0"/>
    </xf>
    <xf numFmtId="0" fontId="20" fillId="0" borderId="0" xfId="52" applyFont="1" applyBorder="1" applyAlignment="1">
      <alignment vertical="center" wrapText="1"/>
    </xf>
    <xf numFmtId="0" fontId="0" fillId="0" borderId="0" xfId="52" applyFont="1" applyBorder="1" applyAlignment="1">
      <alignment vertical="center" wrapText="1"/>
    </xf>
    <xf numFmtId="49" fontId="11" fillId="2" borderId="4" xfId="52" applyNumberFormat="1" applyFont="1" applyFill="1" applyBorder="1" applyAlignment="1">
      <alignment horizontal="center" vertical="center" wrapText="1"/>
    </xf>
    <xf numFmtId="0" fontId="0" fillId="0" borderId="0" xfId="52" applyFont="1" applyBorder="1" applyAlignment="1">
      <alignment horizontal="right" vertical="center"/>
    </xf>
    <xf numFmtId="0" fontId="25" fillId="0" borderId="0" xfId="0" applyFont="1" applyAlignment="1">
      <alignment vertical="center" wrapText="1"/>
    </xf>
    <xf numFmtId="0" fontId="0" fillId="0" borderId="0" xfId="0" applyFont="1" applyAlignment="1">
      <alignment vertical="center" wrapText="1"/>
    </xf>
    <xf numFmtId="0" fontId="11" fillId="0" borderId="0" xfId="3" applyFont="1" applyAlignment="1">
      <alignment horizontal="center" vertical="center" wrapText="1"/>
    </xf>
    <xf numFmtId="0" fontId="11" fillId="0" borderId="0" xfId="0" applyFont="1" applyAlignment="1">
      <alignment horizontal="right" vertical="center" wrapText="1"/>
    </xf>
    <xf numFmtId="0" fontId="0" fillId="0" borderId="0" xfId="3" applyFont="1" applyAlignment="1">
      <alignment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49" fontId="11" fillId="0" borderId="4" xfId="0" applyNumberFormat="1" applyFont="1" applyBorder="1" applyAlignment="1">
      <alignment horizontal="left" vertical="center" wrapText="1"/>
    </xf>
    <xf numFmtId="0" fontId="11" fillId="0" borderId="0" xfId="0" applyFont="1" applyBorder="1" applyAlignment="1">
      <alignment horizontal="left" vertical="center" wrapText="1"/>
    </xf>
    <xf numFmtId="49" fontId="11" fillId="0" borderId="0" xfId="0" applyNumberFormat="1" applyFont="1" applyAlignment="1">
      <alignment horizontal="left" vertical="center" wrapText="1"/>
    </xf>
    <xf numFmtId="0" fontId="0" fillId="0" borderId="0" xfId="0" applyFont="1" applyAlignment="1">
      <alignment horizontal="right" vertical="center" wrapText="1"/>
    </xf>
    <xf numFmtId="0" fontId="11" fillId="0" borderId="4" xfId="0" applyFont="1" applyBorder="1" applyAlignment="1">
      <alignment horizontal="left" vertical="center"/>
    </xf>
    <xf numFmtId="182" fontId="11" fillId="0" borderId="4" xfId="0" applyNumberFormat="1" applyFont="1" applyBorder="1" applyAlignment="1">
      <alignment horizontal="right" vertical="center" wrapText="1"/>
    </xf>
    <xf numFmtId="182" fontId="11" fillId="0" borderId="4" xfId="0" applyNumberFormat="1" applyFont="1" applyBorder="1" applyAlignment="1" applyProtection="1">
      <alignment horizontal="right" vertical="center" wrapText="1"/>
      <protection locked="0"/>
    </xf>
    <xf numFmtId="4" fontId="11" fillId="0" borderId="0" xfId="0" applyNumberFormat="1" applyFont="1" applyAlignment="1">
      <alignment horizontal="right" vertical="center" wrapText="1"/>
    </xf>
    <xf numFmtId="4" fontId="11" fillId="0" borderId="0" xfId="0" applyNumberFormat="1" applyFont="1" applyAlignment="1" applyProtection="1">
      <alignment horizontal="right" vertical="center" wrapText="1"/>
      <protection locked="0"/>
    </xf>
    <xf numFmtId="182" fontId="11" fillId="3" borderId="4" xfId="0" applyNumberFormat="1" applyFont="1" applyFill="1" applyBorder="1" applyAlignment="1">
      <alignment horizontal="right" vertical="center" wrapText="1"/>
    </xf>
    <xf numFmtId="182" fontId="11" fillId="3" borderId="4" xfId="0" applyNumberFormat="1" applyFont="1" applyFill="1" applyBorder="1" applyAlignment="1" applyProtection="1">
      <alignment horizontal="right" vertical="center" wrapText="1"/>
      <protection locked="0"/>
    </xf>
    <xf numFmtId="0" fontId="20" fillId="0" borderId="0" xfId="3" applyFont="1" applyAlignment="1">
      <alignment vertical="center" wrapText="1"/>
    </xf>
    <xf numFmtId="4" fontId="11" fillId="2" borderId="4" xfId="0" applyNumberFormat="1" applyFont="1" applyFill="1" applyBorder="1" applyAlignment="1">
      <alignment horizontal="center" vertical="center" wrapText="1"/>
    </xf>
    <xf numFmtId="180" fontId="11" fillId="2" borderId="4" xfId="0" applyNumberFormat="1" applyFont="1" applyFill="1" applyBorder="1" applyAlignment="1">
      <alignment horizontal="center" vertical="center" wrapText="1"/>
    </xf>
    <xf numFmtId="182" fontId="11" fillId="0" borderId="4" xfId="0" applyNumberFormat="1" applyFont="1" applyBorder="1" applyAlignment="1">
      <alignment horizontal="right" vertical="center"/>
    </xf>
    <xf numFmtId="181" fontId="11" fillId="0" borderId="4" xfId="0" applyNumberFormat="1" applyFont="1" applyBorder="1" applyAlignment="1">
      <alignment horizontal="right" vertical="center"/>
    </xf>
    <xf numFmtId="181" fontId="11" fillId="0" borderId="4" xfId="0" applyNumberFormat="1" applyFont="1" applyBorder="1" applyAlignment="1" applyProtection="1">
      <alignment horizontal="right" vertical="center"/>
      <protection locked="0"/>
    </xf>
    <xf numFmtId="2" fontId="11" fillId="0" borderId="0" xfId="0" applyNumberFormat="1" applyFont="1" applyBorder="1" applyAlignment="1">
      <alignment horizontal="right" vertical="center"/>
    </xf>
    <xf numFmtId="2" fontId="11" fillId="0" borderId="0" xfId="0" applyNumberFormat="1" applyFont="1" applyBorder="1" applyAlignment="1" applyProtection="1">
      <alignment horizontal="right" vertical="center"/>
      <protection locked="0"/>
    </xf>
    <xf numFmtId="0" fontId="11" fillId="0" borderId="0" xfId="52" applyFont="1" applyAlignment="1">
      <alignment vertical="center" wrapText="1"/>
    </xf>
    <xf numFmtId="0" fontId="11" fillId="0" borderId="0" xfId="52" applyFont="1" applyAlignment="1">
      <alignment horizontal="left" vertical="center"/>
    </xf>
    <xf numFmtId="0" fontId="11" fillId="0" borderId="0" xfId="52" applyFont="1" applyAlignment="1">
      <alignment horizontal="center" vertical="center" wrapText="1"/>
    </xf>
    <xf numFmtId="182" fontId="11" fillId="3" borderId="4" xfId="52" applyNumberFormat="1" applyFont="1" applyFill="1" applyBorder="1" applyAlignment="1">
      <alignment horizontal="center" vertical="center" wrapText="1"/>
    </xf>
    <xf numFmtId="0" fontId="25" fillId="0" borderId="0" xfId="0" applyFont="1" applyBorder="1" applyAlignment="1">
      <alignment vertical="center" wrapText="1"/>
    </xf>
    <xf numFmtId="0" fontId="26" fillId="0" borderId="0" xfId="3" applyFont="1" applyAlignment="1">
      <alignment vertical="center" wrapText="1"/>
    </xf>
    <xf numFmtId="0" fontId="0" fillId="0" borderId="0" xfId="0" applyFont="1" applyBorder="1" applyAlignment="1">
      <alignment horizontal="right" vertical="center" wrapText="1"/>
    </xf>
    <xf numFmtId="0" fontId="0" fillId="0" borderId="0" xfId="3" applyFont="1" applyBorder="1" applyAlignment="1">
      <alignment vertical="center" wrapText="1"/>
    </xf>
    <xf numFmtId="0" fontId="23" fillId="2" borderId="4" xfId="0" applyFont="1" applyFill="1" applyBorder="1" applyAlignment="1">
      <alignment horizontal="center" vertical="center" wrapText="1"/>
    </xf>
    <xf numFmtId="182" fontId="27" fillId="0" borderId="4" xfId="0" applyNumberFormat="1" applyFont="1" applyBorder="1" applyAlignment="1" applyProtection="1">
      <alignment horizontal="right" vertical="center"/>
      <protection locked="0"/>
    </xf>
    <xf numFmtId="4" fontId="23" fillId="0" borderId="0" xfId="0" applyNumberFormat="1" applyFont="1" applyBorder="1" applyAlignment="1" applyProtection="1">
      <alignment horizontal="right" vertical="center"/>
      <protection locked="0"/>
    </xf>
    <xf numFmtId="49" fontId="11" fillId="3" borderId="4" xfId="0" applyNumberFormat="1" applyFont="1" applyFill="1" applyBorder="1" applyAlignment="1">
      <alignment horizontal="right" vertical="center"/>
    </xf>
    <xf numFmtId="0" fontId="7" fillId="3" borderId="4" xfId="0" applyFont="1" applyFill="1" applyBorder="1" applyAlignment="1">
      <alignment vertical="top"/>
    </xf>
    <xf numFmtId="49" fontId="11" fillId="0" borderId="4" xfId="0" applyNumberFormat="1" applyFont="1" applyBorder="1" applyAlignment="1">
      <alignment horizontal="right" vertical="center"/>
    </xf>
    <xf numFmtId="0" fontId="7" fillId="0" borderId="4" xfId="0" applyFont="1" applyBorder="1" applyAlignment="1">
      <alignment vertical="top"/>
    </xf>
    <xf numFmtId="0" fontId="11" fillId="3" borderId="17" xfId="52" applyFont="1" applyFill="1" applyBorder="1" applyAlignment="1">
      <alignment horizontal="left" vertical="center"/>
    </xf>
    <xf numFmtId="0" fontId="11" fillId="3" borderId="15" xfId="52" applyFont="1" applyFill="1" applyBorder="1" applyAlignment="1">
      <alignment horizontal="left" vertical="center"/>
    </xf>
    <xf numFmtId="182" fontId="11" fillId="3" borderId="4" xfId="52" applyNumberFormat="1" applyFont="1" applyFill="1" applyBorder="1" applyAlignment="1">
      <alignment horizontal="right" vertical="center"/>
    </xf>
    <xf numFmtId="0" fontId="11" fillId="0" borderId="0" xfId="0" applyFont="1" applyBorder="1" applyAlignment="1">
      <alignment horizontal="right" vertical="center" wrapText="1"/>
    </xf>
    <xf numFmtId="4" fontId="11" fillId="0" borderId="0" xfId="0" applyNumberFormat="1" applyFont="1" applyBorder="1" applyAlignment="1">
      <alignment horizontal="right" vertical="center" wrapText="1"/>
    </xf>
    <xf numFmtId="4" fontId="11" fillId="0" borderId="0" xfId="0" applyNumberFormat="1" applyFont="1" applyBorder="1" applyAlignment="1" applyProtection="1">
      <alignment horizontal="right" vertical="center" wrapText="1"/>
      <protection locked="0"/>
    </xf>
    <xf numFmtId="182" fontId="27" fillId="3" borderId="4" xfId="0" applyNumberFormat="1" applyFont="1" applyFill="1" applyBorder="1" applyAlignment="1" applyProtection="1">
      <alignment horizontal="right" vertical="center" wrapText="1"/>
      <protection locked="0"/>
    </xf>
    <xf numFmtId="182" fontId="27" fillId="0" borderId="4" xfId="0" applyNumberFormat="1" applyFont="1" applyBorder="1" applyAlignment="1" applyProtection="1">
      <alignment horizontal="right" vertical="center" wrapText="1"/>
      <protection locked="0"/>
    </xf>
    <xf numFmtId="4" fontId="23" fillId="0" borderId="0" xfId="0" applyNumberFormat="1" applyFont="1" applyBorder="1" applyAlignment="1" applyProtection="1">
      <alignment horizontal="right" vertical="center" wrapText="1"/>
      <protection locked="0"/>
    </xf>
    <xf numFmtId="0" fontId="25" fillId="0" borderId="0" xfId="0" applyFont="1" applyAlignment="1">
      <alignment horizontal="right" vertical="center"/>
    </xf>
    <xf numFmtId="176" fontId="11" fillId="0" borderId="0" xfId="0" applyNumberFormat="1" applyFont="1" applyBorder="1" applyAlignment="1">
      <alignment horizontal="right" vertical="center"/>
    </xf>
    <xf numFmtId="0" fontId="0" fillId="0" borderId="0" xfId="57" applyFont="1" applyAlignment="1">
      <alignment horizontal="right" vertical="center"/>
    </xf>
    <xf numFmtId="0" fontId="0" fillId="0" borderId="0" xfId="57" applyFont="1" applyBorder="1" applyAlignment="1">
      <alignment horizontal="right" vertical="center"/>
    </xf>
    <xf numFmtId="180" fontId="11" fillId="2" borderId="4"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3" borderId="16" xfId="57" applyFont="1" applyFill="1" applyBorder="1" applyAlignment="1">
      <alignment horizontal="left" vertical="center"/>
    </xf>
    <xf numFmtId="180" fontId="11" fillId="3" borderId="17" xfId="0" applyNumberFormat="1" applyFont="1" applyFill="1" applyBorder="1" applyAlignment="1">
      <alignment horizontal="left" vertical="center"/>
    </xf>
    <xf numFmtId="180" fontId="11" fillId="3" borderId="15" xfId="0" applyNumberFormat="1" applyFont="1" applyFill="1" applyBorder="1" applyAlignment="1">
      <alignment horizontal="left" vertical="center"/>
    </xf>
    <xf numFmtId="0" fontId="11" fillId="0" borderId="16" xfId="57" applyFont="1" applyBorder="1" applyAlignment="1">
      <alignment horizontal="left" vertical="center"/>
    </xf>
    <xf numFmtId="180" fontId="11" fillId="0" borderId="17" xfId="0" applyNumberFormat="1" applyFont="1" applyBorder="1" applyAlignment="1">
      <alignment horizontal="left" vertical="center"/>
    </xf>
    <xf numFmtId="180" fontId="11" fillId="0" borderId="15" xfId="0" applyNumberFormat="1" applyFont="1" applyBorder="1" applyAlignment="1">
      <alignment horizontal="left" vertical="center"/>
    </xf>
    <xf numFmtId="0" fontId="11" fillId="0" borderId="0" xfId="57" applyFont="1" applyBorder="1" applyAlignment="1">
      <alignment horizontal="left" vertical="center"/>
    </xf>
    <xf numFmtId="180" fontId="11" fillId="0" borderId="0" xfId="0" applyNumberFormat="1" applyFont="1" applyBorder="1" applyAlignment="1">
      <alignment horizontal="left" vertical="center"/>
    </xf>
    <xf numFmtId="182" fontId="11" fillId="3" borderId="4" xfId="57" applyNumberFormat="1" applyFont="1" applyFill="1" applyBorder="1" applyAlignment="1">
      <alignment horizontal="right" vertical="center"/>
    </xf>
    <xf numFmtId="182" fontId="11" fillId="3" borderId="4" xfId="57" applyNumberFormat="1" applyFont="1" applyFill="1" applyBorder="1" applyAlignment="1" applyProtection="1">
      <alignment horizontal="right" vertical="center"/>
      <protection locked="0"/>
    </xf>
    <xf numFmtId="182" fontId="11" fillId="0" borderId="4" xfId="57" applyNumberFormat="1" applyFont="1" applyBorder="1" applyAlignment="1" applyProtection="1">
      <alignment horizontal="right" vertical="center"/>
      <protection locked="0"/>
    </xf>
    <xf numFmtId="4" fontId="11" fillId="0" borderId="0" xfId="57" applyNumberFormat="1" applyFont="1" applyBorder="1" applyAlignment="1">
      <alignment horizontal="right" vertical="center"/>
    </xf>
    <xf numFmtId="4" fontId="11" fillId="0" borderId="0" xfId="57" applyNumberFormat="1" applyFont="1" applyBorder="1" applyAlignment="1" applyProtection="1">
      <alignment horizontal="right" vertical="center"/>
      <protection locked="0"/>
    </xf>
    <xf numFmtId="0" fontId="19" fillId="0" borderId="0" xfId="0" applyFont="1" applyBorder="1" applyAlignment="1">
      <alignment horizontal="center" vertical="center"/>
    </xf>
    <xf numFmtId="0" fontId="19" fillId="0" borderId="0" xfId="0" applyFont="1" applyAlignment="1">
      <alignment horizontal="right" vertical="center"/>
    </xf>
    <xf numFmtId="0" fontId="19" fillId="0" borderId="0" xfId="0" applyFont="1" applyBorder="1" applyAlignment="1">
      <alignment horizontal="right" vertical="center"/>
    </xf>
    <xf numFmtId="0" fontId="11" fillId="0" borderId="0" xfId="0" applyFont="1" applyBorder="1" applyAlignment="1">
      <alignment horizontal="center" vertical="center"/>
    </xf>
    <xf numFmtId="0" fontId="21" fillId="0" borderId="0" xfId="0" applyFont="1" applyAlignment="1">
      <alignment vertical="center" wrapText="1"/>
    </xf>
    <xf numFmtId="0" fontId="28" fillId="0" borderId="0" xfId="52" applyFont="1" applyBorder="1" applyAlignment="1">
      <alignment horizontal="center" vertical="center" wrapText="1"/>
    </xf>
    <xf numFmtId="0" fontId="21" fillId="0" borderId="0" xfId="52" applyFont="1" applyBorder="1" applyAlignment="1">
      <alignment vertical="center" wrapText="1"/>
    </xf>
    <xf numFmtId="49" fontId="23" fillId="2" borderId="4" xfId="0" applyNumberFormat="1" applyFont="1" applyFill="1" applyBorder="1" applyAlignment="1">
      <alignment horizontal="center" vertical="center"/>
    </xf>
    <xf numFmtId="0" fontId="11" fillId="0" borderId="0" xfId="0" applyFont="1" applyBorder="1" applyAlignment="1">
      <alignment horizontal="right" wrapText="1"/>
    </xf>
    <xf numFmtId="0" fontId="26" fillId="0" borderId="0" xfId="52" applyFont="1" applyAlignment="1">
      <alignment horizontal="center" vertical="center" wrapText="1"/>
    </xf>
    <xf numFmtId="182" fontId="11" fillId="3" borderId="4" xfId="52" applyNumberFormat="1" applyFont="1" applyFill="1" applyBorder="1" applyAlignment="1" applyProtection="1">
      <alignment horizontal="right" vertical="center" wrapText="1"/>
      <protection locked="0"/>
    </xf>
    <xf numFmtId="182" fontId="11" fillId="0" borderId="4" xfId="52" applyNumberFormat="1" applyFont="1" applyBorder="1" applyAlignment="1" applyProtection="1">
      <alignment horizontal="right" vertical="center" wrapText="1"/>
      <protection locked="0"/>
    </xf>
    <xf numFmtId="4" fontId="11" fillId="0" borderId="0" xfId="52" applyNumberFormat="1" applyFont="1" applyBorder="1" applyAlignment="1" applyProtection="1">
      <alignment horizontal="right" vertical="center" wrapText="1"/>
      <protection locked="0"/>
    </xf>
    <xf numFmtId="182" fontId="11" fillId="3" borderId="4" xfId="52" applyNumberFormat="1" applyFont="1" applyFill="1" applyBorder="1" applyAlignment="1">
      <alignment horizontal="right" vertical="center" wrapText="1"/>
    </xf>
    <xf numFmtId="4" fontId="11" fillId="0" borderId="0" xfId="52" applyNumberFormat="1" applyFont="1" applyBorder="1" applyAlignment="1">
      <alignment horizontal="right" vertical="center" wrapText="1"/>
    </xf>
    <xf numFmtId="0" fontId="26" fillId="0" borderId="0" xfId="0" applyFont="1" applyBorder="1" applyAlignment="1">
      <alignment horizontal="right" vertical="center"/>
    </xf>
    <xf numFmtId="49" fontId="23" fillId="2" borderId="4" xfId="0" applyNumberFormat="1" applyFont="1" applyFill="1" applyBorder="1" applyAlignment="1">
      <alignment horizontal="center" vertical="center" wrapText="1"/>
    </xf>
    <xf numFmtId="182" fontId="27" fillId="3" borderId="4" xfId="52" applyNumberFormat="1" applyFont="1" applyFill="1" applyBorder="1" applyAlignment="1" applyProtection="1">
      <alignment horizontal="right" vertical="center" wrapText="1"/>
      <protection locked="0"/>
    </xf>
    <xf numFmtId="182" fontId="27" fillId="0" borderId="4" xfId="52" applyNumberFormat="1" applyFont="1" applyBorder="1" applyAlignment="1" applyProtection="1">
      <alignment horizontal="right" vertical="center" wrapText="1"/>
      <protection locked="0"/>
    </xf>
    <xf numFmtId="4" fontId="23" fillId="0" borderId="0" xfId="52" applyNumberFormat="1" applyFont="1" applyBorder="1" applyAlignment="1" applyProtection="1">
      <alignment horizontal="right" vertical="center" wrapText="1"/>
      <protection locked="0"/>
    </xf>
    <xf numFmtId="182" fontId="11" fillId="0" borderId="4" xfId="52" applyNumberFormat="1" applyFont="1" applyBorder="1" applyAlignment="1">
      <alignment horizontal="right" vertical="center" wrapText="1"/>
    </xf>
    <xf numFmtId="182" fontId="11" fillId="3" borderId="4" xfId="0" applyNumberFormat="1" applyFont="1" applyFill="1" applyBorder="1" applyAlignment="1" applyProtection="1">
      <alignment horizontal="right" wrapText="1"/>
      <protection locked="0"/>
    </xf>
    <xf numFmtId="182" fontId="11" fillId="3" borderId="4" xfId="52" applyNumberFormat="1" applyFont="1" applyFill="1" applyBorder="1" applyAlignment="1" applyProtection="1">
      <alignment horizontal="right" wrapText="1"/>
      <protection locked="0"/>
    </xf>
    <xf numFmtId="182" fontId="11" fillId="0" borderId="4" xfId="0" applyNumberFormat="1" applyFont="1" applyBorder="1" applyAlignment="1" applyProtection="1">
      <alignment horizontal="right" wrapText="1"/>
      <protection locked="0"/>
    </xf>
    <xf numFmtId="182" fontId="11" fillId="0" borderId="4" xfId="52" applyNumberFormat="1" applyFont="1" applyBorder="1" applyAlignment="1" applyProtection="1">
      <alignment horizontal="right" wrapText="1"/>
      <protection locked="0"/>
    </xf>
    <xf numFmtId="4" fontId="11" fillId="0" borderId="0" xfId="0" applyNumberFormat="1" applyFont="1" applyBorder="1" applyAlignment="1" applyProtection="1">
      <alignment horizontal="right" wrapText="1"/>
      <protection locked="0"/>
    </xf>
    <xf numFmtId="0" fontId="29" fillId="0" borderId="0" xfId="0" applyFont="1" applyBorder="1" applyAlignment="1">
      <alignment horizontal="center" vertical="center"/>
    </xf>
    <xf numFmtId="0" fontId="11" fillId="0" borderId="0" xfId="52" applyFont="1">
      <alignment vertical="center"/>
    </xf>
    <xf numFmtId="0" fontId="29" fillId="0" borderId="0" xfId="0" applyFont="1" applyBorder="1" applyAlignment="1">
      <alignment horizontal="center" vertical="center" wrapText="1"/>
    </xf>
    <xf numFmtId="182" fontId="11" fillId="3" borderId="4" xfId="0" applyNumberFormat="1" applyFont="1" applyFill="1" applyBorder="1" applyAlignment="1">
      <alignment horizontal="right"/>
    </xf>
    <xf numFmtId="0" fontId="30" fillId="0" borderId="0" xfId="0" applyFont="1" applyBorder="1" applyAlignment="1">
      <alignment horizontal="right" vertical="center"/>
    </xf>
    <xf numFmtId="0" fontId="11" fillId="0" borderId="4" xfId="0" applyFont="1" applyBorder="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1" fillId="0" borderId="0" xfId="0" applyFont="1" applyAlignment="1">
      <alignment horizontal="left" vertical="center"/>
    </xf>
    <xf numFmtId="0" fontId="31" fillId="0" borderId="0" xfId="0" applyFont="1" applyAlignment="1">
      <alignment horizontal="right" vertical="center"/>
    </xf>
    <xf numFmtId="0" fontId="30" fillId="0" borderId="0" xfId="0" applyFont="1" applyAlignment="1">
      <alignment horizontal="center" vertical="center"/>
    </xf>
    <xf numFmtId="182" fontId="11" fillId="3" borderId="4" xfId="0" applyNumberFormat="1" applyFont="1" applyFill="1" applyBorder="1" applyProtection="1">
      <protection locked="0"/>
    </xf>
    <xf numFmtId="182" fontId="11" fillId="0" borderId="4" xfId="0" applyNumberFormat="1" applyFont="1" applyBorder="1" applyProtection="1">
      <protection locked="0"/>
    </xf>
    <xf numFmtId="4" fontId="11" fillId="0" borderId="0" xfId="0" applyNumberFormat="1" applyFont="1" applyBorder="1" applyProtection="1">
      <protection locked="0"/>
    </xf>
    <xf numFmtId="182" fontId="32" fillId="3" borderId="4" xfId="0" applyNumberFormat="1" applyFont="1" applyFill="1" applyBorder="1" applyAlignment="1" applyProtection="1">
      <alignment horizontal="right" vertical="center"/>
      <protection locked="0"/>
    </xf>
    <xf numFmtId="182" fontId="32" fillId="0" borderId="4" xfId="0" applyNumberFormat="1" applyFont="1" applyBorder="1" applyAlignment="1" applyProtection="1">
      <alignment horizontal="right" vertical="center"/>
      <protection locked="0"/>
    </xf>
    <xf numFmtId="4" fontId="32" fillId="0" borderId="0" xfId="0" applyNumberFormat="1" applyFont="1" applyBorder="1" applyAlignment="1" applyProtection="1">
      <alignment horizontal="right" vertical="center"/>
      <protection locked="0"/>
    </xf>
    <xf numFmtId="0" fontId="3" fillId="0" borderId="4" xfId="0" applyFont="1" applyBorder="1" applyAlignment="1">
      <alignment vertical="top"/>
    </xf>
    <xf numFmtId="0" fontId="33" fillId="0" borderId="4" xfId="0" applyFont="1" applyBorder="1" applyAlignment="1">
      <alignment horizontal="right" vertical="top"/>
    </xf>
    <xf numFmtId="0" fontId="33" fillId="0" borderId="0" xfId="0" applyFont="1" applyBorder="1" applyAlignment="1">
      <alignment horizontal="right" vertical="top"/>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3" fillId="3" borderId="17" xfId="0" applyFont="1" applyFill="1" applyBorder="1" applyAlignment="1">
      <alignment horizontal="left" vertical="top"/>
    </xf>
    <xf numFmtId="0" fontId="33" fillId="0" borderId="17" xfId="0" applyFont="1" applyBorder="1" applyAlignment="1">
      <alignment horizontal="left" vertical="top"/>
    </xf>
    <xf numFmtId="0" fontId="30" fillId="0" borderId="0" xfId="0" applyFont="1" applyBorder="1" applyAlignment="1">
      <alignment vertical="center"/>
    </xf>
    <xf numFmtId="0" fontId="34" fillId="0" borderId="0" xfId="0" applyFont="1" applyBorder="1" applyAlignment="1">
      <alignment horizontal="center" vertical="center"/>
    </xf>
    <xf numFmtId="0" fontId="11" fillId="0" borderId="0" xfId="63" applyFont="1" applyAlignment="1">
      <alignment horizontal="right" vertical="center"/>
    </xf>
    <xf numFmtId="49" fontId="11" fillId="0" borderId="0" xfId="63" applyNumberFormat="1" applyFont="1" applyAlignment="1">
      <alignment horizontal="right" vertical="center"/>
    </xf>
    <xf numFmtId="0" fontId="11" fillId="0" borderId="0" xfId="0" applyFont="1" applyAlignment="1">
      <alignment horizontal="right" vertical="center" shrinkToFit="1"/>
    </xf>
    <xf numFmtId="0" fontId="0" fillId="0" borderId="0" xfId="63" applyFont="1" applyAlignment="1">
      <alignment horizontal="right" vertical="center"/>
    </xf>
    <xf numFmtId="0" fontId="0" fillId="0" borderId="0" xfId="0" applyFont="1" applyAlignment="1">
      <alignment horizontal="right" vertical="center" shrinkToFit="1"/>
    </xf>
    <xf numFmtId="0" fontId="0" fillId="0" borderId="0" xfId="0" applyFont="1" applyAlignment="1">
      <alignment shrinkToFit="1"/>
    </xf>
    <xf numFmtId="0" fontId="29" fillId="0" borderId="0" xfId="0" applyFont="1" applyAlignment="1">
      <alignment horizontal="center" vertical="center" shrinkToFit="1"/>
    </xf>
    <xf numFmtId="0" fontId="30" fillId="0" borderId="0" xfId="0" applyFont="1" applyAlignment="1">
      <alignment horizontal="right" vertical="center" shrinkToFit="1"/>
    </xf>
    <xf numFmtId="0" fontId="30" fillId="0" borderId="0" xfId="0" applyFont="1" applyAlignment="1">
      <alignment horizontal="left" vertical="center"/>
    </xf>
    <xf numFmtId="0" fontId="11" fillId="2" borderId="1" xfId="63" applyFont="1" applyFill="1" applyBorder="1" applyAlignment="1">
      <alignment horizontal="center" vertical="center"/>
    </xf>
    <xf numFmtId="0" fontId="11" fillId="2" borderId="2" xfId="63" applyFont="1" applyFill="1" applyBorder="1" applyAlignment="1">
      <alignment horizontal="center" vertical="center"/>
    </xf>
    <xf numFmtId="0" fontId="11" fillId="2" borderId="2" xfId="63" applyFont="1" applyFill="1" applyBorder="1" applyAlignment="1">
      <alignment horizontal="center" vertical="center" shrinkToFit="1"/>
    </xf>
    <xf numFmtId="0" fontId="11" fillId="2" borderId="3" xfId="63" applyFont="1" applyFill="1" applyBorder="1" applyAlignment="1">
      <alignment horizontal="center" vertical="center"/>
    </xf>
    <xf numFmtId="0" fontId="11" fillId="2" borderId="4" xfId="63" applyFont="1" applyFill="1" applyBorder="1" applyAlignment="1">
      <alignment horizontal="center" vertical="center"/>
    </xf>
    <xf numFmtId="0" fontId="11" fillId="2" borderId="4" xfId="63" applyFont="1" applyFill="1" applyBorder="1" applyAlignment="1">
      <alignment horizontal="center" vertical="center" shrinkToFit="1"/>
    </xf>
    <xf numFmtId="49" fontId="11" fillId="2" borderId="3" xfId="63" applyNumberFormat="1" applyFont="1" applyFill="1" applyBorder="1" applyAlignment="1">
      <alignment horizontal="center" vertical="center"/>
    </xf>
    <xf numFmtId="49" fontId="11" fillId="2" borderId="4" xfId="63" applyNumberFormat="1" applyFont="1" applyFill="1" applyBorder="1" applyAlignment="1">
      <alignment horizontal="center" vertical="center"/>
    </xf>
    <xf numFmtId="49" fontId="11" fillId="2" borderId="4" xfId="63" applyNumberFormat="1" applyFont="1" applyFill="1" applyBorder="1" applyAlignment="1">
      <alignment horizontal="center" vertical="center" shrinkToFit="1"/>
    </xf>
    <xf numFmtId="0" fontId="11" fillId="2" borderId="3" xfId="63" applyFont="1" applyFill="1" applyBorder="1" applyAlignment="1">
      <alignment horizontal="left" vertical="center" shrinkToFit="1"/>
    </xf>
    <xf numFmtId="182" fontId="11" fillId="0" borderId="4" xfId="0" applyNumberFormat="1" applyFont="1" applyBorder="1" applyAlignment="1" applyProtection="1">
      <alignment horizontal="right" vertical="center" shrinkToFit="1"/>
      <protection locked="0"/>
    </xf>
    <xf numFmtId="0" fontId="11" fillId="2" borderId="3" xfId="0" applyFont="1" applyFill="1" applyBorder="1" applyAlignment="1">
      <alignment horizontal="left" vertical="center" shrinkToFit="1"/>
    </xf>
    <xf numFmtId="0" fontId="11" fillId="2" borderId="3" xfId="0" applyFont="1" applyFill="1" applyBorder="1" applyAlignment="1">
      <alignment horizontal="right" vertical="center" shrinkToFit="1"/>
    </xf>
    <xf numFmtId="181" fontId="11" fillId="0" borderId="4" xfId="0" applyNumberFormat="1" applyFont="1" applyBorder="1" applyAlignment="1">
      <alignment horizontal="right" vertical="center" shrinkToFit="1"/>
    </xf>
    <xf numFmtId="0" fontId="11"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181" fontId="13" fillId="0" borderId="4" xfId="0" applyNumberFormat="1" applyFont="1" applyBorder="1" applyAlignment="1">
      <alignment horizontal="right" vertical="center" shrinkToFit="1"/>
    </xf>
    <xf numFmtId="182" fontId="11" fillId="3" borderId="4" xfId="0" applyNumberFormat="1" applyFont="1" applyFill="1" applyBorder="1" applyAlignment="1">
      <alignment horizontal="right" vertical="center" shrinkToFit="1"/>
    </xf>
    <xf numFmtId="0" fontId="35"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182" fontId="11" fillId="3" borderId="6" xfId="0" applyNumberFormat="1" applyFont="1" applyFill="1" applyBorder="1" applyAlignment="1">
      <alignment horizontal="right" vertical="center" shrinkToFit="1"/>
    </xf>
    <xf numFmtId="182" fontId="11" fillId="3" borderId="4" xfId="63" applyNumberFormat="1" applyFont="1" applyFill="1" applyBorder="1" applyAlignment="1">
      <alignment horizontal="right" vertical="center" shrinkToFit="1"/>
    </xf>
    <xf numFmtId="0" fontId="11" fillId="2" borderId="4" xfId="0" applyFont="1" applyFill="1" applyBorder="1" applyAlignment="1">
      <alignment horizontal="left" vertical="center" shrinkToFit="1"/>
    </xf>
    <xf numFmtId="0" fontId="13" fillId="2" borderId="4" xfId="0" applyFont="1" applyFill="1" applyBorder="1" applyAlignment="1">
      <alignment vertical="center" shrinkToFit="1"/>
    </xf>
    <xf numFmtId="0" fontId="11" fillId="2" borderId="4" xfId="0" applyFont="1" applyFill="1" applyBorder="1" applyAlignment="1">
      <alignment vertical="center" shrinkToFit="1"/>
    </xf>
    <xf numFmtId="182" fontId="11" fillId="3" borderId="4" xfId="0" applyNumberFormat="1" applyFont="1" applyFill="1" applyBorder="1" applyAlignment="1" applyProtection="1">
      <alignment horizontal="right" vertical="center" shrinkToFit="1"/>
      <protection locked="0"/>
    </xf>
    <xf numFmtId="0" fontId="35" fillId="2" borderId="6" xfId="0" applyFont="1" applyFill="1" applyBorder="1" applyAlignment="1">
      <alignment vertical="center" shrinkToFit="1"/>
    </xf>
    <xf numFmtId="0" fontId="11" fillId="2" borderId="6" xfId="63" applyFont="1" applyFill="1" applyBorder="1" applyAlignment="1">
      <alignment horizontal="center" vertical="center" shrinkToFit="1"/>
    </xf>
    <xf numFmtId="182" fontId="11" fillId="3" borderId="6" xfId="63" applyNumberFormat="1" applyFont="1" applyFill="1" applyBorder="1" applyAlignment="1">
      <alignment horizontal="right" vertical="center" shrinkToFit="1"/>
    </xf>
    <xf numFmtId="0" fontId="11" fillId="2" borderId="4" xfId="0" applyFont="1" applyFill="1" applyBorder="1" applyAlignment="1">
      <alignment horizontal="right" vertical="center" shrinkToFit="1"/>
    </xf>
    <xf numFmtId="0" fontId="13" fillId="2" borderId="4" xfId="63" applyFont="1" applyFill="1" applyBorder="1" applyAlignment="1">
      <alignment vertical="center" shrinkToFit="1"/>
    </xf>
    <xf numFmtId="0" fontId="11" fillId="2" borderId="4" xfId="63" applyFont="1" applyFill="1" applyBorder="1" applyAlignment="1">
      <alignment vertical="center" shrinkToFit="1"/>
    </xf>
    <xf numFmtId="0" fontId="35" fillId="2" borderId="6" xfId="63" applyFont="1" applyFill="1" applyBorder="1" applyAlignment="1">
      <alignment vertical="center" shrinkToFit="1"/>
    </xf>
    <xf numFmtId="181" fontId="11" fillId="0" borderId="4" xfId="63" applyNumberFormat="1" applyFont="1" applyBorder="1" applyAlignment="1">
      <alignment horizontal="right" vertical="center" shrinkToFit="1"/>
    </xf>
    <xf numFmtId="49" fontId="11" fillId="0" borderId="4" xfId="0" applyNumberFormat="1" applyFont="1" applyBorder="1" applyAlignment="1">
      <alignment horizontal="center" vertical="center" shrinkToFit="1"/>
    </xf>
    <xf numFmtId="0" fontId="30" fillId="0" borderId="0" xfId="63" applyFont="1" applyAlignment="1">
      <alignment horizontal="right" vertical="center" shrinkToFit="1"/>
    </xf>
    <xf numFmtId="0" fontId="11" fillId="2" borderId="7" xfId="63" applyFont="1" applyFill="1" applyBorder="1" applyAlignment="1">
      <alignment horizontal="center" vertical="center" shrinkToFit="1"/>
    </xf>
    <xf numFmtId="0" fontId="11" fillId="2" borderId="8" xfId="63" applyFont="1" applyFill="1" applyBorder="1" applyAlignment="1">
      <alignment horizontal="center" vertical="center" shrinkToFit="1"/>
    </xf>
    <xf numFmtId="49" fontId="11" fillId="2" borderId="8" xfId="63" applyNumberFormat="1" applyFont="1" applyFill="1" applyBorder="1" applyAlignment="1">
      <alignment horizontal="center" vertical="center" shrinkToFit="1"/>
    </xf>
    <xf numFmtId="182" fontId="11" fillId="3" borderId="8" xfId="63" applyNumberFormat="1" applyFont="1" applyFill="1" applyBorder="1" applyAlignment="1">
      <alignment horizontal="right" vertical="center" shrinkToFit="1"/>
    </xf>
    <xf numFmtId="182" fontId="11" fillId="3" borderId="8" xfId="0" applyNumberFormat="1" applyFont="1" applyFill="1" applyBorder="1" applyAlignment="1" applyProtection="1">
      <alignment horizontal="right" vertical="center" shrinkToFit="1"/>
      <protection locked="0"/>
    </xf>
    <xf numFmtId="182" fontId="11" fillId="3" borderId="8" xfId="0" applyNumberFormat="1" applyFont="1" applyFill="1" applyBorder="1" applyAlignment="1">
      <alignment horizontal="right" vertical="center" shrinkToFit="1"/>
    </xf>
    <xf numFmtId="181" fontId="11" fillId="0" borderId="8" xfId="0" applyNumberFormat="1" applyFont="1" applyBorder="1" applyAlignment="1">
      <alignment horizontal="right" vertical="center" shrinkToFit="1"/>
    </xf>
    <xf numFmtId="181" fontId="13" fillId="0" borderId="8" xfId="0" applyNumberFormat="1" applyFont="1" applyBorder="1" applyAlignment="1">
      <alignment horizontal="right" vertical="center" shrinkToFit="1"/>
    </xf>
    <xf numFmtId="182" fontId="11" fillId="3" borderId="9" xfId="63" applyNumberFormat="1" applyFont="1" applyFill="1" applyBorder="1" applyAlignment="1">
      <alignment horizontal="right" vertical="center" shrinkToFit="1"/>
    </xf>
    <xf numFmtId="0" fontId="0" fillId="0" borderId="0" xfId="63" applyFont="1" applyAlignment="1">
      <alignment horizontal="right" vertical="center" wrapText="1"/>
    </xf>
    <xf numFmtId="0" fontId="36" fillId="0" borderId="0" xfId="0" applyFont="1" applyAlignment="1">
      <alignment horizontal="center" vertical="center"/>
    </xf>
    <xf numFmtId="0" fontId="36" fillId="0" borderId="0" xfId="0" applyFont="1" applyAlignment="1">
      <alignment horizontal="center" vertical="center" wrapText="1"/>
    </xf>
    <xf numFmtId="0" fontId="19" fillId="0" borderId="0" xfId="63" applyFont="1" applyAlignment="1">
      <alignment horizontal="left" vertical="center"/>
    </xf>
    <xf numFmtId="0" fontId="0" fillId="0" borderId="0" xfId="0" applyFont="1" applyAlignment="1">
      <alignment horizontal="left" vertical="center" wrapText="1"/>
    </xf>
    <xf numFmtId="180" fontId="11" fillId="2" borderId="1" xfId="0" applyNumberFormat="1" applyFont="1" applyFill="1" applyBorder="1" applyAlignment="1">
      <alignment horizontal="center" vertical="center"/>
    </xf>
    <xf numFmtId="180" fontId="11" fillId="2" borderId="2" xfId="0" applyNumberFormat="1" applyFont="1" applyFill="1" applyBorder="1" applyAlignment="1">
      <alignment horizontal="center" vertical="center"/>
    </xf>
    <xf numFmtId="180" fontId="11" fillId="2" borderId="2" xfId="0" applyNumberFormat="1" applyFont="1" applyFill="1" applyBorder="1" applyAlignment="1">
      <alignment horizontal="center" vertical="center" wrapText="1"/>
    </xf>
    <xf numFmtId="180" fontId="11"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180" fontId="11" fillId="2" borderId="3" xfId="0" applyNumberFormat="1" applyFont="1" applyFill="1" applyBorder="1" applyAlignment="1">
      <alignment horizontal="left" vertical="center"/>
    </xf>
    <xf numFmtId="181" fontId="11" fillId="0" borderId="4" xfId="0" applyNumberFormat="1" applyFont="1" applyBorder="1" applyAlignment="1">
      <alignment horizontal="right" vertical="center" wrapText="1"/>
    </xf>
    <xf numFmtId="181" fontId="11" fillId="0" borderId="4" xfId="0" applyNumberFormat="1" applyFont="1" applyBorder="1" applyAlignment="1">
      <alignment horizontal="center" vertical="center" wrapText="1"/>
    </xf>
    <xf numFmtId="0" fontId="11" fillId="2" borderId="3" xfId="0" applyFont="1" applyFill="1" applyBorder="1" applyAlignment="1">
      <alignment horizontal="right" vertical="center"/>
    </xf>
    <xf numFmtId="180" fontId="13" fillId="2" borderId="3" xfId="0" applyNumberFormat="1" applyFont="1" applyFill="1" applyBorder="1" applyAlignment="1">
      <alignment horizontal="center" vertical="center"/>
    </xf>
    <xf numFmtId="182" fontId="11" fillId="3" borderId="4" xfId="63" applyNumberFormat="1" applyFont="1" applyFill="1" applyBorder="1" applyAlignment="1">
      <alignment horizontal="right" vertical="center" wrapText="1"/>
    </xf>
    <xf numFmtId="180" fontId="35" fillId="2" borderId="5"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182" fontId="11" fillId="3" borderId="6" xfId="0" applyNumberFormat="1" applyFont="1" applyFill="1" applyBorder="1" applyAlignment="1">
      <alignment horizontal="right" vertical="center" wrapText="1"/>
    </xf>
    <xf numFmtId="0" fontId="11" fillId="0" borderId="0" xfId="28" applyFont="1">
      <alignment vertical="center"/>
    </xf>
    <xf numFmtId="0" fontId="11" fillId="0" borderId="0" xfId="28" applyFont="1" applyAlignment="1">
      <alignment horizontal="left" vertical="center"/>
    </xf>
    <xf numFmtId="0" fontId="11" fillId="0" borderId="0" xfId="63" applyFont="1" applyAlignment="1">
      <alignment horizontal="right" vertical="center" wrapText="1"/>
    </xf>
    <xf numFmtId="180" fontId="11" fillId="2" borderId="4" xfId="0" applyNumberFormat="1" applyFont="1" applyFill="1" applyBorder="1" applyAlignment="1">
      <alignment horizontal="left" vertical="center"/>
    </xf>
    <xf numFmtId="181" fontId="11" fillId="0" borderId="4" xfId="0" applyNumberFormat="1" applyFont="1" applyBorder="1" applyAlignment="1">
      <alignment horizontal="left" vertical="center" wrapText="1"/>
    </xf>
    <xf numFmtId="180" fontId="13" fillId="2" borderId="4" xfId="0" applyNumberFormat="1" applyFont="1" applyFill="1" applyBorder="1" applyAlignment="1">
      <alignment horizontal="center" vertical="center"/>
    </xf>
    <xf numFmtId="180" fontId="13" fillId="2" borderId="4" xfId="0" applyNumberFormat="1" applyFont="1" applyFill="1" applyBorder="1" applyAlignment="1">
      <alignment horizontal="center" vertical="center" wrapText="1"/>
    </xf>
    <xf numFmtId="180" fontId="23" fillId="2" borderId="4" xfId="0" applyNumberFormat="1" applyFont="1" applyFill="1" applyBorder="1" applyAlignment="1">
      <alignment horizontal="center" vertical="center"/>
    </xf>
    <xf numFmtId="180" fontId="23" fillId="2" borderId="4" xfId="0" applyNumberFormat="1" applyFont="1" applyFill="1" applyBorder="1" applyAlignment="1">
      <alignment horizontal="center" vertical="center" wrapText="1"/>
    </xf>
    <xf numFmtId="180" fontId="35" fillId="2" borderId="6" xfId="0" applyNumberFormat="1" applyFont="1" applyFill="1" applyBorder="1" applyAlignment="1">
      <alignment horizontal="center" vertical="center"/>
    </xf>
    <xf numFmtId="180" fontId="35" fillId="2" borderId="6" xfId="0" applyNumberFormat="1" applyFont="1" applyFill="1" applyBorder="1" applyAlignment="1">
      <alignment horizontal="center" vertical="center" wrapText="1"/>
    </xf>
    <xf numFmtId="0" fontId="11" fillId="2" borderId="4" xfId="0" applyFont="1" applyFill="1" applyBorder="1" applyAlignment="1">
      <alignment horizontal="right" vertical="center"/>
    </xf>
    <xf numFmtId="0" fontId="19" fillId="0" borderId="0" xfId="0" applyFont="1" applyAlignment="1">
      <alignment horizontal="right" vertical="center" wrapText="1"/>
    </xf>
    <xf numFmtId="180" fontId="11" fillId="2" borderId="7" xfId="0" applyNumberFormat="1" applyFont="1" applyFill="1" applyBorder="1" applyAlignment="1">
      <alignment horizontal="center" vertical="center" wrapText="1"/>
    </xf>
    <xf numFmtId="180" fontId="11" fillId="2" borderId="8"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182" fontId="11" fillId="3" borderId="8" xfId="0" applyNumberFormat="1" applyFont="1" applyFill="1" applyBorder="1" applyAlignment="1">
      <alignment horizontal="right" vertical="center" wrapText="1"/>
    </xf>
    <xf numFmtId="181" fontId="11" fillId="0" borderId="8" xfId="0" applyNumberFormat="1" applyFont="1" applyBorder="1" applyAlignment="1">
      <alignment horizontal="right" vertical="center" wrapText="1"/>
    </xf>
    <xf numFmtId="49" fontId="11" fillId="0" borderId="4" xfId="0" applyNumberFormat="1" applyFont="1" applyBorder="1" applyAlignment="1">
      <alignment horizontal="center" vertical="center" wrapText="1"/>
    </xf>
    <xf numFmtId="182" fontId="11" fillId="3" borderId="9" xfId="0" applyNumberFormat="1" applyFont="1" applyFill="1" applyBorder="1" applyAlignment="1">
      <alignment horizontal="right" vertical="center" wrapText="1"/>
    </xf>
    <xf numFmtId="180" fontId="11" fillId="2" borderId="1" xfId="0" applyNumberFormat="1" applyFont="1" applyFill="1" applyBorder="1" applyAlignment="1" quotePrefix="1">
      <alignment horizontal="center" vertical="center"/>
    </xf>
    <xf numFmtId="180" fontId="11" fillId="2" borderId="2" xfId="0" applyNumberFormat="1" applyFont="1" applyFill="1" applyBorder="1" applyAlignment="1" quotePrefix="1">
      <alignment horizontal="center" vertical="center"/>
    </xf>
    <xf numFmtId="180" fontId="11" fillId="2" borderId="3" xfId="0" applyNumberFormat="1" applyFont="1" applyFill="1" applyBorder="1" applyAlignment="1" quotePrefix="1">
      <alignment horizontal="center" vertical="center"/>
    </xf>
    <xf numFmtId="180" fontId="11" fillId="2" borderId="4" xfId="0" applyNumberFormat="1" applyFont="1" applyFill="1" applyBorder="1" applyAlignment="1" quotePrefix="1">
      <alignment horizontal="center" vertical="center"/>
    </xf>
    <xf numFmtId="49" fontId="11" fillId="2" borderId="3" xfId="0" applyNumberFormat="1" applyFont="1" applyFill="1" applyBorder="1" applyAlignment="1" quotePrefix="1">
      <alignment horizontal="center" vertical="center"/>
    </xf>
    <xf numFmtId="49" fontId="11" fillId="2" borderId="4" xfId="0" applyNumberFormat="1" applyFont="1" applyFill="1" applyBorder="1" applyAlignment="1" quotePrefix="1">
      <alignment horizontal="center" vertical="center"/>
    </xf>
    <xf numFmtId="180" fontId="11" fillId="2" borderId="3" xfId="0" applyNumberFormat="1" applyFont="1" applyFill="1" applyBorder="1" applyAlignment="1" quotePrefix="1">
      <alignment horizontal="left" vertical="center"/>
    </xf>
    <xf numFmtId="180" fontId="11" fillId="2" borderId="4" xfId="0" applyNumberFormat="1" applyFont="1" applyFill="1" applyBorder="1" applyAlignment="1" quotePrefix="1">
      <alignment horizontal="left" vertical="center"/>
    </xf>
    <xf numFmtId="180" fontId="13" fillId="2" borderId="3" xfId="0" applyNumberFormat="1" applyFont="1" applyFill="1" applyBorder="1" applyAlignment="1" quotePrefix="1">
      <alignment horizontal="center" vertical="center"/>
    </xf>
    <xf numFmtId="180" fontId="13" fillId="2" borderId="4" xfId="0" applyNumberFormat="1" applyFont="1" applyFill="1" applyBorder="1" applyAlignment="1" quotePrefix="1">
      <alignment horizontal="center" vertical="center"/>
    </xf>
    <xf numFmtId="182" fontId="11" fillId="0" borderId="4" xfId="0" applyNumberFormat="1" applyFont="1" applyBorder="1" applyAlignment="1" quotePrefix="1">
      <alignment horizontal="right" vertical="center" wrapText="1"/>
    </xf>
    <xf numFmtId="180" fontId="11" fillId="2" borderId="4" xfId="0" applyNumberFormat="1" applyFont="1" applyFill="1" applyBorder="1" applyAlignment="1" quotePrefix="1">
      <alignment horizontal="center" vertical="center" wrapText="1"/>
    </xf>
    <xf numFmtId="176" fontId="11" fillId="2" borderId="4" xfId="0" applyNumberFormat="1" applyFont="1" applyFill="1" applyBorder="1" applyAlignment="1" quotePrefix="1">
      <alignment horizontal="center" vertical="center"/>
    </xf>
  </cellXfs>
  <cellStyles count="67">
    <cellStyle name="常规" xfId="0" builtinId="0"/>
    <cellStyle name="超链接 2 2" xfId="1"/>
    <cellStyle name="超链接 2" xfId="2"/>
    <cellStyle name="常规_事业单位部门决算报表（讨论稿） 2" xfId="3"/>
    <cellStyle name="常规 7" xfId="4"/>
    <cellStyle name="常规 5" xfId="5"/>
    <cellStyle name="常规 4" xfId="6"/>
    <cellStyle name="40% - 强调文字颜色 1" xfId="7" builtinId="31"/>
    <cellStyle name="60% - 强调文字颜色 4" xfId="8" builtinId="44"/>
    <cellStyle name="强调文字颜色 1" xfId="9" builtinId="29"/>
    <cellStyle name="适中" xfId="10" builtinId="28"/>
    <cellStyle name="警告文本" xfId="11" builtinId="11"/>
    <cellStyle name="20% - 强调文字颜色 6" xfId="12" builtinId="50"/>
    <cellStyle name="强调文字颜色 2" xfId="13" builtinId="33"/>
    <cellStyle name="汇总" xfId="14" builtinId="25"/>
    <cellStyle name="强调文字颜色 5" xfId="15" builtinId="45"/>
    <cellStyle name="常规 2 2" xfId="16"/>
    <cellStyle name="20% - 强调文字颜色 1" xfId="17" builtinId="30"/>
    <cellStyle name="40% - 强调文字颜色 4" xfId="18" builtinId="43"/>
    <cellStyle name="标题 4" xfId="19" builtinId="19"/>
    <cellStyle name="标题 2" xfId="20" builtinId="17"/>
    <cellStyle name="百分比" xfId="21" builtinId="5"/>
    <cellStyle name="千位分隔" xfId="22" builtinId="3"/>
    <cellStyle name="货币" xfId="23" builtinId="4"/>
    <cellStyle name="常规 9" xfId="24"/>
    <cellStyle name="好" xfId="25" builtinId="26"/>
    <cellStyle name="60% - 强调文字颜色 3" xfId="26" builtinId="40"/>
    <cellStyle name="千位分隔[0]" xfId="27" builtinId="6"/>
    <cellStyle name="常规_2003年度行政事业单位决算报表" xfId="28"/>
    <cellStyle name="60% - 强调文字颜色 1" xfId="29" builtinId="32"/>
    <cellStyle name="计算" xfId="30" builtinId="22"/>
    <cellStyle name="链接单元格" xfId="31" builtinId="24"/>
    <cellStyle name="注释" xfId="32" builtinId="10"/>
    <cellStyle name="解释性文本" xfId="33" builtinId="53"/>
    <cellStyle name="货币[0]" xfId="34" builtinId="7"/>
    <cellStyle name="20% - 强调文字颜色 3" xfId="35" builtinId="38"/>
    <cellStyle name="40% - 强调文字颜色 6" xfId="36" builtinId="51"/>
    <cellStyle name="常规 6" xfId="37"/>
    <cellStyle name="输出" xfId="38" builtinId="21"/>
    <cellStyle name="超链接" xfId="39" builtinId="8"/>
    <cellStyle name="输入" xfId="40" builtinId="20"/>
    <cellStyle name="标题 1" xfId="41" builtinId="16"/>
    <cellStyle name="检查单元格" xfId="42" builtinId="23"/>
    <cellStyle name="标题 3" xfId="43" builtinId="18"/>
    <cellStyle name="已访问的超链接" xfId="44" builtinId="9"/>
    <cellStyle name="标题" xfId="45" builtinId="15"/>
    <cellStyle name="20% - 强调文字颜色 2" xfId="46" builtinId="34"/>
    <cellStyle name="40% - 强调文字颜色 5" xfId="47" builtinId="47"/>
    <cellStyle name="40% - 强调文字颜色 2" xfId="48" builtinId="35"/>
    <cellStyle name="60% - 强调文字颜色 5" xfId="49" builtinId="48"/>
    <cellStyle name="常规 2" xfId="50"/>
    <cellStyle name="60% - 强调文字颜色 2" xfId="51" builtinId="36"/>
    <cellStyle name="常规_事业单位部门决算报表（讨论稿）" xfId="52"/>
    <cellStyle name="强调文字颜色 3" xfId="53" builtinId="37"/>
    <cellStyle name="40% - 强调文字颜色 3" xfId="54" builtinId="39"/>
    <cellStyle name="60% - 强调文字颜色 6" xfId="55" builtinId="52"/>
    <cellStyle name="差" xfId="56" builtinId="27"/>
    <cellStyle name="常规 3" xfId="57"/>
    <cellStyle name="强调文字颜色 4" xfId="58" builtinId="41"/>
    <cellStyle name="20% - 强调文字颜色 4" xfId="59" builtinId="42"/>
    <cellStyle name="20% - 强调文字颜色 5" xfId="60" builtinId="46"/>
    <cellStyle name="常规 8" xfId="61"/>
    <cellStyle name="强调文字颜色 6" xfId="62" builtinId="49"/>
    <cellStyle name="常规_2007年行政单位基层表样表" xfId="63"/>
    <cellStyle name="常规_2007年行政单位基层表样表 2" xfId="64"/>
    <cellStyle name="常规 8 2" xfId="65"/>
    <cellStyle name="常规 2 2 2" xfId="66"/>
  </cellStyles>
  <dxfs count="1536">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ables/table1.xml><?xml version="1.0" encoding="utf-8"?>
<table xmlns="http://schemas.openxmlformats.org/spreadsheetml/2006/main" id="1" name="Table181211" displayName="Table181211" ref="A7:X24" headerRowCount="0">
  <tableColumns count="24">
    <tableColumn id="24" name="ele_code" dataDxfId="0"/>
    <tableColumn id="1" name="ele_code2" dataDxfId="1"/>
    <tableColumn id="2" name="ele_code3" dataDxfId="2"/>
    <tableColumn id="3" name="ele_name" dataDxfId="3"/>
    <tableColumn id="4" name="je1" dataDxfId="4"/>
    <tableColumn id="5" name="je2" dataDxfId="5"/>
    <tableColumn id="6" name="je3" dataDxfId="6"/>
    <tableColumn id="7" name="je4" dataDxfId="7"/>
    <tableColumn id="8" name="je5" dataDxfId="8"/>
    <tableColumn id="9" name="je6" dataDxfId="9"/>
    <tableColumn id="10" name="je7" dataDxfId="10"/>
    <tableColumn id="11" name="je8" dataDxfId="11"/>
    <tableColumn id="12" name="je9" dataDxfId="12"/>
    <tableColumn id="13" name="je10" dataDxfId="13"/>
    <tableColumn id="14" name="je11" dataDxfId="14"/>
    <tableColumn id="15" name="je12" dataDxfId="15"/>
    <tableColumn id="16" name="je13" dataDxfId="16"/>
    <tableColumn id="17" name="je14" dataDxfId="17"/>
    <tableColumn id="18" name="je15" dataDxfId="18"/>
    <tableColumn id="19" name="je16" dataDxfId="19"/>
    <tableColumn id="20" name="je17" dataDxfId="20"/>
    <tableColumn id="21" name="je18" dataDxfId="21"/>
    <tableColumn id="22" name="je19" dataDxfId="22"/>
    <tableColumn id="23" name="je20" dataDxfId="23"/>
  </tableColumns>
  <tableStyleInfo showFirstColumn="0" showLastColumn="1" showRowStripes="1" showColumnStripes="0"/>
</table>
</file>

<file path=xl/tables/table2.xml><?xml version="1.0" encoding="utf-8"?>
<table xmlns="http://schemas.openxmlformats.org/spreadsheetml/2006/main" id="2" name="Table1812141" displayName="Table1812141" ref="A7:L24" headerRowCount="0">
  <tableColumns count="12">
    <tableColumn id="12" name="ele_code" dataDxfId="24"/>
    <tableColumn id="1" name="ele_code2" dataDxfId="25"/>
    <tableColumn id="2" name="ele_code3" dataDxfId="26"/>
    <tableColumn id="3" name="ele_name" dataDxfId="27"/>
    <tableColumn id="4" name="je1" dataDxfId="28"/>
    <tableColumn id="5" name="je2" dataDxfId="29"/>
    <tableColumn id="6" name="je3" dataDxfId="30"/>
    <tableColumn id="7" name="je4" dataDxfId="31"/>
    <tableColumn id="8" name="je5" dataDxfId="32"/>
    <tableColumn id="9" name="je6" dataDxfId="33"/>
    <tableColumn id="10" name="je7" dataDxfId="34"/>
    <tableColumn id="11" name="je8" dataDxfId="35"/>
  </tableColumns>
  <tableStyleInfo showFirstColumn="0" showLastColumn="0" showRowStripes="1" showColumnStripes="0"/>
</table>
</file>

<file path=xl/tables/table3.xml><?xml version="1.0" encoding="utf-8"?>
<table xmlns="http://schemas.openxmlformats.org/spreadsheetml/2006/main" id="3" name="Table181214" displayName="Table181214" ref="A7:J24" headerRowCount="0">
  <tableColumns count="10">
    <tableColumn id="10" name="ele_code" dataDxfId="36"/>
    <tableColumn id="1" name="ele_code2" dataDxfId="37"/>
    <tableColumn id="2" name="ele_code3" dataDxfId="38"/>
    <tableColumn id="3" name="ele_name" dataDxfId="39"/>
    <tableColumn id="4" name="je1" dataDxfId="40"/>
    <tableColumn id="5" name="je2" dataDxfId="41"/>
    <tableColumn id="6" name="je3" dataDxfId="42"/>
    <tableColumn id="7" name="je4" dataDxfId="43"/>
    <tableColumn id="8" name="je5" dataDxfId="44"/>
    <tableColumn id="9" name="je6" dataDxfId="45"/>
  </tableColumns>
  <tableStyleInfo showFirstColumn="0" showLastColumn="0" showRowStripes="1" showColumnStripes="0"/>
</table>
</file>

<file path=xl/tables/table4.xml><?xml version="1.0" encoding="utf-8"?>
<table xmlns="http://schemas.openxmlformats.org/spreadsheetml/2006/main" id="4" name="Table61" displayName="Table61" ref="A7:DJ24" headerRowCount="0">
  <tableColumns count="114">
    <tableColumn id="114" name="ele_code" dataDxfId="46"/>
    <tableColumn id="1" name="ele_code2" dataDxfId="47"/>
    <tableColumn id="2" name="ele_code3" dataDxfId="48"/>
    <tableColumn id="3" name="ele_name" dataDxfId="49"/>
    <tableColumn id="4" name="je1" dataDxfId="50"/>
    <tableColumn id="5" name="je2" dataDxfId="51"/>
    <tableColumn id="6" name="je3" dataDxfId="52"/>
    <tableColumn id="7" name="je4" dataDxfId="53"/>
    <tableColumn id="8" name="je5" dataDxfId="54"/>
    <tableColumn id="9" name="je6" dataDxfId="55"/>
    <tableColumn id="10" name="je7" dataDxfId="56"/>
    <tableColumn id="11" name="je8" dataDxfId="57"/>
    <tableColumn id="12" name="je9" dataDxfId="58"/>
    <tableColumn id="13" name="je10" dataDxfId="59"/>
    <tableColumn id="14" name="je11" dataDxfId="60"/>
    <tableColumn id="15" name="je12" dataDxfId="61"/>
    <tableColumn id="16" name="je13" dataDxfId="62"/>
    <tableColumn id="17" name="je14" dataDxfId="63"/>
    <tableColumn id="18" name="je15" dataDxfId="64"/>
    <tableColumn id="19" name="je16" dataDxfId="65"/>
    <tableColumn id="20" name="je17" dataDxfId="66"/>
    <tableColumn id="21" name="je18" dataDxfId="67"/>
    <tableColumn id="22" name="je19" dataDxfId="68"/>
    <tableColumn id="23" name="je20" dataDxfId="69"/>
    <tableColumn id="24" name="je21" dataDxfId="70"/>
    <tableColumn id="25" name="je22" dataDxfId="71"/>
    <tableColumn id="26" name="je23" dataDxfId="72"/>
    <tableColumn id="27" name="je24" dataDxfId="73"/>
    <tableColumn id="28" name="je25" dataDxfId="74"/>
    <tableColumn id="29" name="je26" dataDxfId="75"/>
    <tableColumn id="30" name="je27" dataDxfId="76"/>
    <tableColumn id="31" name="je28" dataDxfId="77"/>
    <tableColumn id="32" name="je29" dataDxfId="78"/>
    <tableColumn id="33" name="je30" dataDxfId="79"/>
    <tableColumn id="34" name="je31" dataDxfId="80"/>
    <tableColumn id="35" name="je32" dataDxfId="81"/>
    <tableColumn id="36" name="je33" dataDxfId="82"/>
    <tableColumn id="37" name="je34" dataDxfId="83"/>
    <tableColumn id="38" name="je35" dataDxfId="84"/>
    <tableColumn id="39" name="je36" dataDxfId="85"/>
    <tableColumn id="40" name="je37" dataDxfId="86"/>
    <tableColumn id="41" name="je38" dataDxfId="87"/>
    <tableColumn id="42" name="je39" dataDxfId="88"/>
    <tableColumn id="43" name="je40" dataDxfId="89"/>
    <tableColumn id="44" name="je41" dataDxfId="90"/>
    <tableColumn id="45" name="je42" dataDxfId="91"/>
    <tableColumn id="46" name="je43" dataDxfId="92"/>
    <tableColumn id="47" name="je44" dataDxfId="93"/>
    <tableColumn id="48" name="je45" dataDxfId="94"/>
    <tableColumn id="49" name="je46" dataDxfId="95"/>
    <tableColumn id="50" name="je47" dataDxfId="96"/>
    <tableColumn id="51" name="je48" dataDxfId="97"/>
    <tableColumn id="52" name="je49" dataDxfId="98"/>
    <tableColumn id="53" name="je50" dataDxfId="99"/>
    <tableColumn id="54" name="je51" dataDxfId="100"/>
    <tableColumn id="55" name="je52" dataDxfId="101"/>
    <tableColumn id="56" name="je53" dataDxfId="102"/>
    <tableColumn id="57" name="je54" dataDxfId="103"/>
    <tableColumn id="58" name="je55" dataDxfId="104"/>
    <tableColumn id="59" name="je56" dataDxfId="105"/>
    <tableColumn id="60" name="je57" dataDxfId="106"/>
    <tableColumn id="61" name="je58" dataDxfId="107"/>
    <tableColumn id="62" name="je59" dataDxfId="108"/>
    <tableColumn id="63" name="je60" dataDxfId="109"/>
    <tableColumn id="64" name="je61" dataDxfId="110"/>
    <tableColumn id="65" name="je62" dataDxfId="111"/>
    <tableColumn id="66" name="je63" dataDxfId="112"/>
    <tableColumn id="67" name="je64" dataDxfId="113"/>
    <tableColumn id="68" name="je65" dataDxfId="114"/>
    <tableColumn id="69" name="je66" dataDxfId="115"/>
    <tableColumn id="70" name="je67" dataDxfId="116"/>
    <tableColumn id="71" name="je68" dataDxfId="117"/>
    <tableColumn id="72" name="je69" dataDxfId="118"/>
    <tableColumn id="73" name="je70" dataDxfId="119"/>
    <tableColumn id="74" name="je71" dataDxfId="120"/>
    <tableColumn id="75" name="je72" dataDxfId="121"/>
    <tableColumn id="76" name="je73" dataDxfId="122"/>
    <tableColumn id="77" name="je74" dataDxfId="123"/>
    <tableColumn id="78" name="je75" dataDxfId="124"/>
    <tableColumn id="79" name="je76" dataDxfId="125"/>
    <tableColumn id="80" name="je77" dataDxfId="126"/>
    <tableColumn id="81" name="je78" dataDxfId="127"/>
    <tableColumn id="82" name="je79" dataDxfId="128"/>
    <tableColumn id="83" name="je80" dataDxfId="129"/>
    <tableColumn id="84" name="je81" dataDxfId="130"/>
    <tableColumn id="85" name="je82" dataDxfId="131"/>
    <tableColumn id="86" name="je83" dataDxfId="132"/>
    <tableColumn id="87" name="je84" dataDxfId="133"/>
    <tableColumn id="88" name="je85" dataDxfId="134"/>
    <tableColumn id="89" name="je86" dataDxfId="135"/>
    <tableColumn id="90" name="je87" dataDxfId="136"/>
    <tableColumn id="91" name="je88" dataDxfId="137"/>
    <tableColumn id="92" name="je89" dataDxfId="138"/>
    <tableColumn id="93" name="je90" dataDxfId="139"/>
    <tableColumn id="94" name="je91" dataDxfId="140"/>
    <tableColumn id="95" name="je92" dataDxfId="141"/>
    <tableColumn id="96" name="je93" dataDxfId="142"/>
    <tableColumn id="97" name="je94" dataDxfId="143"/>
    <tableColumn id="98" name="je95" dataDxfId="144"/>
    <tableColumn id="99" name="je96" dataDxfId="145"/>
    <tableColumn id="100" name="je97" dataDxfId="146"/>
    <tableColumn id="101" name="je98" dataDxfId="147"/>
    <tableColumn id="102" name="je99" dataDxfId="148"/>
    <tableColumn id="103" name="je100" dataDxfId="149"/>
    <tableColumn id="104" name="je101" dataDxfId="150"/>
    <tableColumn id="105" name="je102" dataDxfId="151"/>
    <tableColumn id="106" name="je103" dataDxfId="152"/>
    <tableColumn id="107" name="je104" dataDxfId="153"/>
    <tableColumn id="108" name="je105" dataDxfId="154"/>
    <tableColumn id="109" name="je106" dataDxfId="155"/>
    <tableColumn id="110" name="je107" dataDxfId="156"/>
    <tableColumn id="111" name="je108" dataDxfId="157"/>
    <tableColumn id="112" name="je109" dataDxfId="158"/>
    <tableColumn id="113" name="je110" dataDxfId="159"/>
  </tableColumns>
  <tableStyleInfo showFirstColumn="0" showLastColumn="0" showRowStripes="1" showColumnStripes="0"/>
</table>
</file>

<file path=xl/tables/table5.xml><?xml version="1.0" encoding="utf-8"?>
<table xmlns="http://schemas.openxmlformats.org/spreadsheetml/2006/main" id="5" name="Table21" displayName="Table21" ref="A7:DJ23" headerRowCount="0">
  <tableColumns count="114">
    <tableColumn id="114" name="ele_code" dataDxfId="160"/>
    <tableColumn id="1" name="ele_code2" dataDxfId="161"/>
    <tableColumn id="2" name="ele_code3" dataDxfId="162"/>
    <tableColumn id="3" name="ele_name" dataDxfId="163"/>
    <tableColumn id="4" name="je1" dataDxfId="164"/>
    <tableColumn id="5" name="je2" dataDxfId="165"/>
    <tableColumn id="6" name="je3" dataDxfId="166"/>
    <tableColumn id="7" name="je4" dataDxfId="167"/>
    <tableColumn id="8" name="je5" dataDxfId="168"/>
    <tableColumn id="9" name="je6" dataDxfId="169"/>
    <tableColumn id="10" name="je7" dataDxfId="170"/>
    <tableColumn id="11" name="je8" dataDxfId="171"/>
    <tableColumn id="12" name="je9" dataDxfId="172"/>
    <tableColumn id="13" name="je10" dataDxfId="173"/>
    <tableColumn id="14" name="je11" dataDxfId="174"/>
    <tableColumn id="15" name="je12" dataDxfId="175"/>
    <tableColumn id="16" name="je13" dataDxfId="176"/>
    <tableColumn id="17" name="je14" dataDxfId="177"/>
    <tableColumn id="18" name="je15" dataDxfId="178"/>
    <tableColumn id="19" name="je16" dataDxfId="179"/>
    <tableColumn id="20" name="je17" dataDxfId="180"/>
    <tableColumn id="21" name="je18" dataDxfId="181"/>
    <tableColumn id="22" name="je19" dataDxfId="182"/>
    <tableColumn id="23" name="je20" dataDxfId="183"/>
    <tableColumn id="24" name="je21" dataDxfId="184"/>
    <tableColumn id="25" name="je22" dataDxfId="185"/>
    <tableColumn id="26" name="je23" dataDxfId="186"/>
    <tableColumn id="27" name="je24" dataDxfId="187"/>
    <tableColumn id="28" name="je25" dataDxfId="188"/>
    <tableColumn id="29" name="je26" dataDxfId="189"/>
    <tableColumn id="30" name="je27" dataDxfId="190"/>
    <tableColumn id="31" name="je28" dataDxfId="191"/>
    <tableColumn id="32" name="je29" dataDxfId="192"/>
    <tableColumn id="33" name="je30" dataDxfId="193"/>
    <tableColumn id="34" name="je31" dataDxfId="194"/>
    <tableColumn id="35" name="je32" dataDxfId="195"/>
    <tableColumn id="36" name="je33" dataDxfId="196"/>
    <tableColumn id="37" name="je34" dataDxfId="197"/>
    <tableColumn id="38" name="je35" dataDxfId="198"/>
    <tableColumn id="39" name="je36" dataDxfId="199"/>
    <tableColumn id="40" name="je37" dataDxfId="200"/>
    <tableColumn id="41" name="je38" dataDxfId="201"/>
    <tableColumn id="42" name="je39" dataDxfId="202"/>
    <tableColumn id="43" name="je40" dataDxfId="203"/>
    <tableColumn id="44" name="je41" dataDxfId="204"/>
    <tableColumn id="45" name="je42" dataDxfId="205"/>
    <tableColumn id="46" name="je43" dataDxfId="206"/>
    <tableColumn id="47" name="je44" dataDxfId="207"/>
    <tableColumn id="48" name="je45" dataDxfId="208"/>
    <tableColumn id="49" name="je46" dataDxfId="209"/>
    <tableColumn id="50" name="je47" dataDxfId="210"/>
    <tableColumn id="51" name="je48" dataDxfId="211"/>
    <tableColumn id="52" name="je49" dataDxfId="212"/>
    <tableColumn id="53" name="je50" dataDxfId="213"/>
    <tableColumn id="54" name="je51" dataDxfId="214"/>
    <tableColumn id="55" name="je52" dataDxfId="215"/>
    <tableColumn id="56" name="je53" dataDxfId="216"/>
    <tableColumn id="57" name="je54" dataDxfId="217"/>
    <tableColumn id="58" name="je55" dataDxfId="218"/>
    <tableColumn id="59" name="je56" dataDxfId="219"/>
    <tableColumn id="60" name="je57" dataDxfId="220"/>
    <tableColumn id="61" name="je58" dataDxfId="221"/>
    <tableColumn id="62" name="je59" dataDxfId="222"/>
    <tableColumn id="63" name="je60" dataDxfId="223"/>
    <tableColumn id="64" name="je61" dataDxfId="224"/>
    <tableColumn id="65" name="je62" dataDxfId="225"/>
    <tableColumn id="66" name="je63" dataDxfId="226"/>
    <tableColumn id="67" name="je64" dataDxfId="227"/>
    <tableColumn id="68" name="je65" dataDxfId="228"/>
    <tableColumn id="69" name="je66" dataDxfId="229"/>
    <tableColumn id="70" name="je67" dataDxfId="230"/>
    <tableColumn id="71" name="je68" dataDxfId="231"/>
    <tableColumn id="72" name="je69" dataDxfId="232"/>
    <tableColumn id="73" name="je70" dataDxfId="233"/>
    <tableColumn id="74" name="je71" dataDxfId="234"/>
    <tableColumn id="75" name="je72" dataDxfId="235"/>
    <tableColumn id="76" name="je73" dataDxfId="236"/>
    <tableColumn id="77" name="je74" dataDxfId="237"/>
    <tableColumn id="78" name="je75" dataDxfId="238"/>
    <tableColumn id="79" name="je76" dataDxfId="239"/>
    <tableColumn id="80" name="je77" dataDxfId="240"/>
    <tableColumn id="81" name="je78" dataDxfId="241"/>
    <tableColumn id="82" name="je79" dataDxfId="242"/>
    <tableColumn id="83" name="je80" dataDxfId="243"/>
    <tableColumn id="84" name="je81" dataDxfId="244"/>
    <tableColumn id="85" name="je82" dataDxfId="245"/>
    <tableColumn id="86" name="je83" dataDxfId="246"/>
    <tableColumn id="87" name="je84" dataDxfId="247"/>
    <tableColumn id="88" name="je85" dataDxfId="248"/>
    <tableColumn id="89" name="je86" dataDxfId="249"/>
    <tableColumn id="90" name="je87" dataDxfId="250"/>
    <tableColumn id="91" name="je88" dataDxfId="251"/>
    <tableColumn id="92" name="je89" dataDxfId="252"/>
    <tableColumn id="93" name="je90" dataDxfId="253"/>
    <tableColumn id="94" name="je91" dataDxfId="254"/>
    <tableColumn id="95" name="je92" dataDxfId="255"/>
    <tableColumn id="96" name="je93" dataDxfId="256"/>
    <tableColumn id="97" name="je94" dataDxfId="257"/>
    <tableColumn id="98" name="je95" dataDxfId="258"/>
    <tableColumn id="99" name="je96" dataDxfId="259"/>
    <tableColumn id="100" name="je97" dataDxfId="260"/>
    <tableColumn id="101" name="je98" dataDxfId="261"/>
    <tableColumn id="102" name="je99" dataDxfId="262"/>
    <tableColumn id="103" name="je100" dataDxfId="263"/>
    <tableColumn id="104" name="je101" dataDxfId="264"/>
    <tableColumn id="105" name="je102" dataDxfId="265"/>
    <tableColumn id="106" name="je103" dataDxfId="266"/>
    <tableColumn id="107" name="je104" dataDxfId="267"/>
    <tableColumn id="108" name="je105" dataDxfId="268"/>
    <tableColumn id="109" name="je106" dataDxfId="269"/>
    <tableColumn id="110" name="je107" dataDxfId="270"/>
    <tableColumn id="111" name="je108" dataDxfId="271"/>
    <tableColumn id="112" name="je109" dataDxfId="272"/>
    <tableColumn id="113" name="je110" dataDxfId="273"/>
  </tableColumns>
  <tableStyleInfo showFirstColumn="0" showLastColumn="0" showRowStripes="1" showColumnStripes="0"/>
</table>
</file>

<file path=xl/tables/table6.xml><?xml version="1.0" encoding="utf-8"?>
<table xmlns="http://schemas.openxmlformats.org/spreadsheetml/2006/main" id="6" name="Table3" displayName="Table3" ref="A7:DP18" headerRowCount="0">
  <tableColumns count="120">
    <tableColumn id="120" name="ele_code" dataDxfId="274"/>
    <tableColumn id="1" name="ele_code2" dataDxfId="275"/>
    <tableColumn id="2" name="ele_code3" dataDxfId="276"/>
    <tableColumn id="3" name="ele_name" dataDxfId="277"/>
    <tableColumn id="4" name="sub_row_code2" dataDxfId="278"/>
    <tableColumn id="5" name="sub_row_code3" dataDxfId="279"/>
    <tableColumn id="6" name="sub_row_name4" dataDxfId="280"/>
    <tableColumn id="7" name="sub_row_code4" dataDxfId="281"/>
    <tableColumn id="8" name="c1" dataDxfId="282"/>
    <tableColumn id="9" name="c2" dataDxfId="283"/>
    <tableColumn id="10" name="je1" dataDxfId="284"/>
    <tableColumn id="11" name="je2" dataDxfId="285"/>
    <tableColumn id="12" name="je3" dataDxfId="286"/>
    <tableColumn id="13" name="je4" dataDxfId="287"/>
    <tableColumn id="14" name="je5" dataDxfId="288"/>
    <tableColumn id="15" name="je6" dataDxfId="289"/>
    <tableColumn id="16" name="je7" dataDxfId="290"/>
    <tableColumn id="17" name="je8" dataDxfId="291"/>
    <tableColumn id="18" name="je9" dataDxfId="292"/>
    <tableColumn id="19" name="je10" dataDxfId="293"/>
    <tableColumn id="20" name="je11" dataDxfId="294"/>
    <tableColumn id="21" name="je12" dataDxfId="295"/>
    <tableColumn id="22" name="je13" dataDxfId="296"/>
    <tableColumn id="23" name="je14" dataDxfId="297"/>
    <tableColumn id="24" name="je15" dataDxfId="298"/>
    <tableColumn id="25" name="je16" dataDxfId="299"/>
    <tableColumn id="26" name="je17" dataDxfId="300"/>
    <tableColumn id="27" name="je18" dataDxfId="301"/>
    <tableColumn id="28" name="je19" dataDxfId="302"/>
    <tableColumn id="29" name="je20" dataDxfId="303"/>
    <tableColumn id="30" name="je21" dataDxfId="304"/>
    <tableColumn id="31" name="je22" dataDxfId="305"/>
    <tableColumn id="32" name="je23" dataDxfId="306"/>
    <tableColumn id="33" name="je24" dataDxfId="307"/>
    <tableColumn id="34" name="je25" dataDxfId="308"/>
    <tableColumn id="35" name="je26" dataDxfId="309"/>
    <tableColumn id="36" name="je27" dataDxfId="310"/>
    <tableColumn id="37" name="je28" dataDxfId="311"/>
    <tableColumn id="38" name="je29" dataDxfId="312"/>
    <tableColumn id="39" name="je30" dataDxfId="313"/>
    <tableColumn id="40" name="je31" dataDxfId="314"/>
    <tableColumn id="41" name="je32" dataDxfId="315"/>
    <tableColumn id="42" name="je33" dataDxfId="316"/>
    <tableColumn id="43" name="je34" dataDxfId="317"/>
    <tableColumn id="44" name="je35" dataDxfId="318"/>
    <tableColumn id="45" name="je36" dataDxfId="319"/>
    <tableColumn id="46" name="je37" dataDxfId="320"/>
    <tableColumn id="47" name="je38" dataDxfId="321"/>
    <tableColumn id="48" name="je39" dataDxfId="322"/>
    <tableColumn id="49" name="je40" dataDxfId="323"/>
    <tableColumn id="50" name="je41" dataDxfId="324"/>
    <tableColumn id="51" name="je42" dataDxfId="325"/>
    <tableColumn id="52" name="je43" dataDxfId="326"/>
    <tableColumn id="53" name="je44" dataDxfId="327"/>
    <tableColumn id="54" name="je45" dataDxfId="328"/>
    <tableColumn id="55" name="je46" dataDxfId="329"/>
    <tableColumn id="56" name="je47" dataDxfId="330"/>
    <tableColumn id="57" name="je48" dataDxfId="331"/>
    <tableColumn id="58" name="je49" dataDxfId="332"/>
    <tableColumn id="59" name="je50" dataDxfId="333"/>
    <tableColumn id="60" name="je51" dataDxfId="334"/>
    <tableColumn id="61" name="je52" dataDxfId="335"/>
    <tableColumn id="62" name="je53" dataDxfId="336"/>
    <tableColumn id="63" name="je54" dataDxfId="337"/>
    <tableColumn id="64" name="je55" dataDxfId="338"/>
    <tableColumn id="65" name="je56" dataDxfId="339"/>
    <tableColumn id="66" name="je57" dataDxfId="340"/>
    <tableColumn id="67" name="je58" dataDxfId="341"/>
    <tableColumn id="68" name="je59" dataDxfId="342"/>
    <tableColumn id="69" name="je60" dataDxfId="343"/>
    <tableColumn id="70" name="je61" dataDxfId="344"/>
    <tableColumn id="71" name="je62" dataDxfId="345"/>
    <tableColumn id="72" name="je63" dataDxfId="346"/>
    <tableColumn id="73" name="je64" dataDxfId="347"/>
    <tableColumn id="74" name="je65" dataDxfId="348"/>
    <tableColumn id="75" name="je66" dataDxfId="349"/>
    <tableColumn id="76" name="je67" dataDxfId="350"/>
    <tableColumn id="77" name="je68" dataDxfId="351"/>
    <tableColumn id="78" name="je69" dataDxfId="352"/>
    <tableColumn id="79" name="je70" dataDxfId="353"/>
    <tableColumn id="80" name="je71" dataDxfId="354"/>
    <tableColumn id="81" name="je72" dataDxfId="355"/>
    <tableColumn id="82" name="je73" dataDxfId="356"/>
    <tableColumn id="83" name="je74" dataDxfId="357"/>
    <tableColumn id="84" name="je75" dataDxfId="358"/>
    <tableColumn id="85" name="je76" dataDxfId="359"/>
    <tableColumn id="86" name="je77" dataDxfId="360"/>
    <tableColumn id="87" name="je78" dataDxfId="361"/>
    <tableColumn id="88" name="je79" dataDxfId="362"/>
    <tableColumn id="89" name="je80" dataDxfId="363"/>
    <tableColumn id="90" name="je81" dataDxfId="364"/>
    <tableColumn id="91" name="je82" dataDxfId="365"/>
    <tableColumn id="92" name="je83" dataDxfId="366"/>
    <tableColumn id="93" name="je84" dataDxfId="367"/>
    <tableColumn id="94" name="je85" dataDxfId="368"/>
    <tableColumn id="95" name="je86" dataDxfId="369"/>
    <tableColumn id="96" name="je87" dataDxfId="370"/>
    <tableColumn id="97" name="je88" dataDxfId="371"/>
    <tableColumn id="98" name="je89" dataDxfId="372"/>
    <tableColumn id="99" name="je90" dataDxfId="373"/>
    <tableColumn id="100" name="je91" dataDxfId="374"/>
    <tableColumn id="101" name="je92" dataDxfId="375"/>
    <tableColumn id="102" name="je93" dataDxfId="376"/>
    <tableColumn id="103" name="je94" dataDxfId="377"/>
    <tableColumn id="104" name="je95" dataDxfId="378"/>
    <tableColumn id="105" name="je96" dataDxfId="379"/>
    <tableColumn id="106" name="je97" dataDxfId="380"/>
    <tableColumn id="107" name="je98" dataDxfId="381"/>
    <tableColumn id="108" name="je99" dataDxfId="382"/>
    <tableColumn id="109" name="je100" dataDxfId="383"/>
    <tableColumn id="110" name="je101" dataDxfId="384"/>
    <tableColumn id="111" name="je102" dataDxfId="385"/>
    <tableColumn id="112" name="je103" dataDxfId="386"/>
    <tableColumn id="113" name="je104" dataDxfId="387"/>
    <tableColumn id="114" name="je105" dataDxfId="388"/>
    <tableColumn id="115" name="je106" dataDxfId="389"/>
    <tableColumn id="116" name="je107" dataDxfId="390"/>
    <tableColumn id="117" name="je108" dataDxfId="391"/>
    <tableColumn id="118" name="je109" dataDxfId="392"/>
    <tableColumn id="119" name="je110" dataDxfId="393"/>
  </tableColumns>
  <tableStyleInfo showFirstColumn="0" showLastColumn="0" showRowStripes="1" showColumnStripes="0"/>
</table>
</file>

<file path=xl/tables/table7.xml><?xml version="1.0" encoding="utf-8"?>
<table xmlns="http://schemas.openxmlformats.org/spreadsheetml/2006/main" id="7" name="gcTable0" displayName="gcTable0" ref="A7:DJ7" headerRowCount="0">
  <tableColumns count="114">
    <tableColumn id="114" name="ele_code" dataDxfId="394"/>
    <tableColumn id="1" name="ele_code2" dataDxfId="395"/>
    <tableColumn id="2" name="ele_code3" dataDxfId="396"/>
    <tableColumn id="3" name="ele_name" dataDxfId="397"/>
    <tableColumn id="4" name="je1" dataDxfId="398"/>
    <tableColumn id="5" name="je2" dataDxfId="399"/>
    <tableColumn id="6" name="je3" dataDxfId="400"/>
    <tableColumn id="7" name="je4" dataDxfId="401"/>
    <tableColumn id="8" name="je5" dataDxfId="402"/>
    <tableColumn id="9" name="je6" dataDxfId="403"/>
    <tableColumn id="10" name="je7" dataDxfId="404"/>
    <tableColumn id="11" name="je8" dataDxfId="405"/>
    <tableColumn id="12" name="je9" dataDxfId="406"/>
    <tableColumn id="13" name="je10" dataDxfId="407"/>
    <tableColumn id="14" name="je11" dataDxfId="408"/>
    <tableColumn id="15" name="je12" dataDxfId="409"/>
    <tableColumn id="16" name="je13" dataDxfId="410"/>
    <tableColumn id="17" name="je14" dataDxfId="411"/>
    <tableColumn id="18" name="je15" dataDxfId="412"/>
    <tableColumn id="19" name="je16" dataDxfId="413"/>
    <tableColumn id="20" name="je17" dataDxfId="414"/>
    <tableColumn id="21" name="je18" dataDxfId="415"/>
    <tableColumn id="22" name="je19" dataDxfId="416"/>
    <tableColumn id="23" name="je20" dataDxfId="417"/>
    <tableColumn id="24" name="je21" dataDxfId="418"/>
    <tableColumn id="25" name="je22" dataDxfId="419"/>
    <tableColumn id="26" name="je23" dataDxfId="420"/>
    <tableColumn id="27" name="je24" dataDxfId="421"/>
    <tableColumn id="28" name="je25" dataDxfId="422"/>
    <tableColumn id="29" name="je26" dataDxfId="423"/>
    <tableColumn id="30" name="je27" dataDxfId="424"/>
    <tableColumn id="31" name="je28" dataDxfId="425"/>
    <tableColumn id="32" name="je29" dataDxfId="426"/>
    <tableColumn id="33" name="je30" dataDxfId="427"/>
    <tableColumn id="34" name="je31" dataDxfId="428"/>
    <tableColumn id="35" name="je32" dataDxfId="429"/>
    <tableColumn id="36" name="je33" dataDxfId="430"/>
    <tableColumn id="37" name="je34" dataDxfId="431"/>
    <tableColumn id="38" name="je35" dataDxfId="432"/>
    <tableColumn id="39" name="je36" dataDxfId="433"/>
    <tableColumn id="40" name="je37" dataDxfId="434"/>
    <tableColumn id="41" name="je38" dataDxfId="435"/>
    <tableColumn id="42" name="je39" dataDxfId="436"/>
    <tableColumn id="43" name="je40" dataDxfId="437"/>
    <tableColumn id="44" name="je41" dataDxfId="438"/>
    <tableColumn id="45" name="je42" dataDxfId="439"/>
    <tableColumn id="46" name="je43" dataDxfId="440"/>
    <tableColumn id="47" name="je44" dataDxfId="441"/>
    <tableColumn id="48" name="je45" dataDxfId="442"/>
    <tableColumn id="49" name="je46" dataDxfId="443"/>
    <tableColumn id="50" name="je47" dataDxfId="444"/>
    <tableColumn id="51" name="je48" dataDxfId="445"/>
    <tableColumn id="52" name="je49" dataDxfId="446"/>
    <tableColumn id="53" name="je50" dataDxfId="447"/>
    <tableColumn id="54" name="je51" dataDxfId="448"/>
    <tableColumn id="55" name="je52" dataDxfId="449"/>
    <tableColumn id="56" name="je53" dataDxfId="450"/>
    <tableColumn id="57" name="je54" dataDxfId="451"/>
    <tableColumn id="58" name="je55" dataDxfId="452"/>
    <tableColumn id="59" name="je56" dataDxfId="453"/>
    <tableColumn id="60" name="je57" dataDxfId="454"/>
    <tableColumn id="61" name="je58" dataDxfId="455"/>
    <tableColumn id="62" name="je59" dataDxfId="456"/>
    <tableColumn id="63" name="je60" dataDxfId="457"/>
    <tableColumn id="64" name="je61" dataDxfId="458"/>
    <tableColumn id="65" name="je62" dataDxfId="459"/>
    <tableColumn id="66" name="je63" dataDxfId="460"/>
    <tableColumn id="67" name="je64" dataDxfId="461"/>
    <tableColumn id="68" name="je65" dataDxfId="462"/>
    <tableColumn id="69" name="je66" dataDxfId="463"/>
    <tableColumn id="70" name="je67" dataDxfId="464"/>
    <tableColumn id="71" name="je68" dataDxfId="465"/>
    <tableColumn id="72" name="je69" dataDxfId="466"/>
    <tableColumn id="73" name="je70" dataDxfId="467"/>
    <tableColumn id="74" name="je71" dataDxfId="468"/>
    <tableColumn id="75" name="je72" dataDxfId="469"/>
    <tableColumn id="76" name="je73" dataDxfId="470"/>
    <tableColumn id="77" name="je74" dataDxfId="471"/>
    <tableColumn id="78" name="je75" dataDxfId="472"/>
    <tableColumn id="79" name="je76" dataDxfId="473"/>
    <tableColumn id="80" name="je77" dataDxfId="474"/>
    <tableColumn id="81" name="je78" dataDxfId="475"/>
    <tableColumn id="82" name="je79" dataDxfId="476"/>
    <tableColumn id="83" name="je80" dataDxfId="477"/>
    <tableColumn id="84" name="je81" dataDxfId="478"/>
    <tableColumn id="85" name="je82" dataDxfId="479"/>
    <tableColumn id="86" name="je83" dataDxfId="480"/>
    <tableColumn id="87" name="je84" dataDxfId="481"/>
    <tableColumn id="88" name="je85" dataDxfId="482"/>
    <tableColumn id="89" name="je86" dataDxfId="483"/>
    <tableColumn id="90" name="je87" dataDxfId="484"/>
    <tableColumn id="91" name="je88" dataDxfId="485"/>
    <tableColumn id="92" name="je89" dataDxfId="486"/>
    <tableColumn id="93" name="je90" dataDxfId="487"/>
    <tableColumn id="94" name="je91" dataDxfId="488"/>
    <tableColumn id="95" name="je92" dataDxfId="489"/>
    <tableColumn id="96" name="je93" dataDxfId="490"/>
    <tableColumn id="97" name="je94" dataDxfId="491"/>
    <tableColumn id="98" name="je95" dataDxfId="492"/>
    <tableColumn id="99" name="je96" dataDxfId="493"/>
    <tableColumn id="100" name="je97" dataDxfId="494"/>
    <tableColumn id="101" name="je98" dataDxfId="495"/>
    <tableColumn id="102" name="je99" dataDxfId="496"/>
    <tableColumn id="103" name="je100" dataDxfId="497"/>
    <tableColumn id="104" name="je101" dataDxfId="498"/>
    <tableColumn id="105" name="je102" dataDxfId="499"/>
    <tableColumn id="106" name="je103" dataDxfId="500"/>
    <tableColumn id="107" name="je104" dataDxfId="501"/>
    <tableColumn id="108" name="je105" dataDxfId="502"/>
    <tableColumn id="109" name="je106" dataDxfId="503"/>
    <tableColumn id="110" name="je107" dataDxfId="504"/>
    <tableColumn id="111" name="je108" dataDxfId="505"/>
    <tableColumn id="112" name="je109" dataDxfId="506"/>
    <tableColumn id="113" name="je110" dataDxfId="507"/>
  </tableColumns>
  <tableStyleInfo showFirstColumn="0" showLastColumn="0" showRowStripes="1" showColumnStripes="0"/>
</table>
</file>

<file path=xl/tables/table8.xml><?xml version="1.0" encoding="utf-8"?>
<table xmlns="http://schemas.openxmlformats.org/spreadsheetml/2006/main" id="8" name="Table4" displayName="Table4" ref="A8:Y19" headerRowCount="0">
  <tableColumns count="25">
    <tableColumn id="33" name="ele_code" dataDxfId="508"/>
    <tableColumn id="1" name="ele_code2" dataDxfId="509"/>
    <tableColumn id="2" name="ele_code3" dataDxfId="510"/>
    <tableColumn id="3" name="ele_name" dataDxfId="511"/>
    <tableColumn id="4" name="sub_row_code2" dataDxfId="512"/>
    <tableColumn id="5" name="sub_row_code3" dataDxfId="513"/>
    <tableColumn id="6" name="sub_row_name4" dataDxfId="514"/>
    <tableColumn id="7" name="sub_row_code4" dataDxfId="515"/>
    <tableColumn id="8" name="c1" dataDxfId="516"/>
    <tableColumn id="9" name="c2" dataDxfId="517"/>
    <tableColumn id="10" name="je1" dataDxfId="518"/>
    <tableColumn id="11" name="je2" dataDxfId="519"/>
    <tableColumn id="12" name="je3" dataDxfId="520"/>
    <tableColumn id="13" name="je4" dataDxfId="521"/>
    <tableColumn id="14" name="je5" dataDxfId="522"/>
    <tableColumn id="15" name="je6" dataDxfId="523"/>
    <tableColumn id="16" name="je7" dataDxfId="524"/>
    <tableColumn id="17" name="je8" dataDxfId="525"/>
    <tableColumn id="18" name="je9" dataDxfId="526"/>
    <tableColumn id="19" name="je10" dataDxfId="527"/>
    <tableColumn id="20" name="je11" dataDxfId="528"/>
    <tableColumn id="21" name="je12" dataDxfId="529"/>
    <tableColumn id="22" name="je13" dataDxfId="530"/>
    <tableColumn id="23" name="je14" dataDxfId="531"/>
    <tableColumn id="24" name="je15" dataDxfId="532"/>
  </tableColumns>
  <tableStyleInfo showFirstColumn="0" showLastColumn="0" showRowStripes="1" showColumnStripes="0"/>
</table>
</file>

<file path=xl/tables/table9.xml><?xml version="1.0" encoding="utf-8"?>
<table xmlns="http://schemas.openxmlformats.org/spreadsheetml/2006/main" id="9" name="Table5" displayName="Table5" ref="A8:T25" headerRowCount="0">
  <tableColumns count="20">
    <tableColumn id="20" name="ele_code" dataDxfId="533"/>
    <tableColumn id="1" name="ele_code2" dataDxfId="534"/>
    <tableColumn id="2" name="ele_code3" dataDxfId="535"/>
    <tableColumn id="3" name="ele_name" dataDxfId="536"/>
    <tableColumn id="4" name="je1" dataDxfId="537"/>
    <tableColumn id="5" name="je2" dataDxfId="538"/>
    <tableColumn id="6" name="je3" dataDxfId="539"/>
    <tableColumn id="7" name="je4" dataDxfId="540"/>
    <tableColumn id="8" name="je5" dataDxfId="541"/>
    <tableColumn id="9" name="je6" dataDxfId="542"/>
    <tableColumn id="10" name="je7" dataDxfId="543"/>
    <tableColumn id="11" name="je8" dataDxfId="544"/>
    <tableColumn id="12" name="je9" dataDxfId="545"/>
    <tableColumn id="13" name="je10" dataDxfId="546"/>
    <tableColumn id="14" name="je11" dataDxfId="547"/>
    <tableColumn id="15" name="je12" dataDxfId="548"/>
    <tableColumn id="16" name="je13" dataDxfId="549"/>
    <tableColumn id="17" name="je14" dataDxfId="550"/>
    <tableColumn id="18" name="je15" dataDxfId="551"/>
    <tableColumn id="19" name="je16" dataDxfId="552"/>
  </tableColumns>
  <tableStyleInfo showFirstColumn="0" showLastColumn="0" showRowStripes="1" showColumnStripes="0"/>
</table>
</file>

<file path=xl/tables/table10.xml><?xml version="1.0" encoding="utf-8"?>
<table xmlns="http://schemas.openxmlformats.org/spreadsheetml/2006/main" id="10" name="Table6" displayName="Table6" ref="A7:DJ24" headerRowCount="0">
  <tableColumns count="114">
    <tableColumn id="114" name="ele_code" dataDxfId="553"/>
    <tableColumn id="1" name="ele_code2" dataDxfId="554"/>
    <tableColumn id="2" name="ele_code3" dataDxfId="555"/>
    <tableColumn id="3" name="ele_name" dataDxfId="556"/>
    <tableColumn id="4" name="je1" dataDxfId="557"/>
    <tableColumn id="5" name="je2" dataDxfId="558"/>
    <tableColumn id="6" name="je3" dataDxfId="559"/>
    <tableColumn id="7" name="je4" dataDxfId="560"/>
    <tableColumn id="8" name="je5" dataDxfId="561"/>
    <tableColumn id="9" name="je6" dataDxfId="562"/>
    <tableColumn id="10" name="je7" dataDxfId="563"/>
    <tableColumn id="11" name="je8" dataDxfId="564"/>
    <tableColumn id="12" name="je9" dataDxfId="565"/>
    <tableColumn id="13" name="je10" dataDxfId="566"/>
    <tableColumn id="14" name="je11" dataDxfId="567"/>
    <tableColumn id="15" name="je12" dataDxfId="568"/>
    <tableColumn id="16" name="je13" dataDxfId="569"/>
    <tableColumn id="17" name="je14" dataDxfId="570"/>
    <tableColumn id="18" name="je15" dataDxfId="571"/>
    <tableColumn id="19" name="je16" dataDxfId="572"/>
    <tableColumn id="20" name="je17" dataDxfId="573"/>
    <tableColumn id="21" name="je18" dataDxfId="574"/>
    <tableColumn id="22" name="je19" dataDxfId="575"/>
    <tableColumn id="23" name="je20" dataDxfId="576"/>
    <tableColumn id="24" name="je21" dataDxfId="577"/>
    <tableColumn id="25" name="je22" dataDxfId="578"/>
    <tableColumn id="26" name="je23" dataDxfId="579"/>
    <tableColumn id="27" name="je24" dataDxfId="580"/>
    <tableColumn id="28" name="je25" dataDxfId="581"/>
    <tableColumn id="29" name="je26" dataDxfId="582"/>
    <tableColumn id="30" name="je27" dataDxfId="583"/>
    <tableColumn id="31" name="je28" dataDxfId="584"/>
    <tableColumn id="32" name="je29" dataDxfId="585"/>
    <tableColumn id="33" name="je30" dataDxfId="586"/>
    <tableColumn id="34" name="je31" dataDxfId="587"/>
    <tableColumn id="35" name="je32" dataDxfId="588"/>
    <tableColumn id="36" name="je33" dataDxfId="589"/>
    <tableColumn id="37" name="je34" dataDxfId="590"/>
    <tableColumn id="38" name="je35" dataDxfId="591"/>
    <tableColumn id="39" name="je36" dataDxfId="592"/>
    <tableColumn id="40" name="je37" dataDxfId="593"/>
    <tableColumn id="41" name="je38" dataDxfId="594"/>
    <tableColumn id="42" name="je39" dataDxfId="595"/>
    <tableColumn id="43" name="je40" dataDxfId="596"/>
    <tableColumn id="44" name="je41" dataDxfId="597"/>
    <tableColumn id="45" name="je42" dataDxfId="598"/>
    <tableColumn id="46" name="je43" dataDxfId="599"/>
    <tableColumn id="47" name="je44" dataDxfId="600"/>
    <tableColumn id="48" name="je45" dataDxfId="601"/>
    <tableColumn id="49" name="je46" dataDxfId="602"/>
    <tableColumn id="50" name="je47" dataDxfId="603"/>
    <tableColumn id="51" name="je48" dataDxfId="604"/>
    <tableColumn id="52" name="je49" dataDxfId="605"/>
    <tableColumn id="53" name="je50" dataDxfId="606"/>
    <tableColumn id="54" name="je51" dataDxfId="607"/>
    <tableColumn id="55" name="je52" dataDxfId="608"/>
    <tableColumn id="56" name="je53" dataDxfId="609"/>
    <tableColumn id="57" name="je54" dataDxfId="610"/>
    <tableColumn id="58" name="je55" dataDxfId="611"/>
    <tableColumn id="59" name="je56" dataDxfId="612"/>
    <tableColumn id="60" name="je57" dataDxfId="613"/>
    <tableColumn id="61" name="je58" dataDxfId="614"/>
    <tableColumn id="62" name="je59" dataDxfId="615"/>
    <tableColumn id="63" name="je60" dataDxfId="616"/>
    <tableColumn id="64" name="je61" dataDxfId="617"/>
    <tableColumn id="65" name="je62" dataDxfId="618"/>
    <tableColumn id="66" name="je63" dataDxfId="619"/>
    <tableColumn id="67" name="je64" dataDxfId="620"/>
    <tableColumn id="68" name="je65" dataDxfId="621"/>
    <tableColumn id="69" name="je66" dataDxfId="622"/>
    <tableColumn id="70" name="je67" dataDxfId="623"/>
    <tableColumn id="71" name="je68" dataDxfId="624"/>
    <tableColumn id="72" name="je69" dataDxfId="625"/>
    <tableColumn id="73" name="je70" dataDxfId="626"/>
    <tableColumn id="74" name="je71" dataDxfId="627"/>
    <tableColumn id="75" name="je72" dataDxfId="628"/>
    <tableColumn id="76" name="je73" dataDxfId="629"/>
    <tableColumn id="77" name="je74" dataDxfId="630"/>
    <tableColumn id="78" name="je75" dataDxfId="631"/>
    <tableColumn id="79" name="je76" dataDxfId="632"/>
    <tableColumn id="80" name="je77" dataDxfId="633"/>
    <tableColumn id="81" name="je78" dataDxfId="634"/>
    <tableColumn id="82" name="je79" dataDxfId="635"/>
    <tableColumn id="83" name="je80" dataDxfId="636"/>
    <tableColumn id="84" name="je81" dataDxfId="637"/>
    <tableColumn id="85" name="je82" dataDxfId="638"/>
    <tableColumn id="86" name="je83" dataDxfId="639"/>
    <tableColumn id="87" name="je84" dataDxfId="640"/>
    <tableColumn id="88" name="je85" dataDxfId="641"/>
    <tableColumn id="89" name="je86" dataDxfId="642"/>
    <tableColumn id="90" name="je87" dataDxfId="643"/>
    <tableColumn id="91" name="je88" dataDxfId="644"/>
    <tableColumn id="92" name="je89" dataDxfId="645"/>
    <tableColumn id="93" name="je90" dataDxfId="646"/>
    <tableColumn id="94" name="je91" dataDxfId="647"/>
    <tableColumn id="95" name="je92" dataDxfId="648"/>
    <tableColumn id="96" name="je93" dataDxfId="649"/>
    <tableColumn id="97" name="je94" dataDxfId="650"/>
    <tableColumn id="98" name="je95" dataDxfId="651"/>
    <tableColumn id="99" name="je96" dataDxfId="652"/>
    <tableColumn id="100" name="je97" dataDxfId="653"/>
    <tableColumn id="101" name="je98" dataDxfId="654"/>
    <tableColumn id="102" name="je99" dataDxfId="655"/>
    <tableColumn id="103" name="je100" dataDxfId="656"/>
    <tableColumn id="104" name="je101" dataDxfId="657"/>
    <tableColumn id="105" name="je102" dataDxfId="658"/>
    <tableColumn id="106" name="je103" dataDxfId="659"/>
    <tableColumn id="107" name="je104" dataDxfId="660"/>
    <tableColumn id="108" name="je105" dataDxfId="661"/>
    <tableColumn id="109" name="je106" dataDxfId="662"/>
    <tableColumn id="110" name="je107" dataDxfId="663"/>
    <tableColumn id="111" name="je108" dataDxfId="664"/>
    <tableColumn id="112" name="je109" dataDxfId="665"/>
    <tableColumn id="113" name="je110" dataDxfId="666"/>
  </tableColumns>
  <tableStyleInfo showFirstColumn="0" showLastColumn="0" showRowStripes="1" showColumnStripes="0"/>
</table>
</file>

<file path=xl/tables/table11.xml><?xml version="1.0" encoding="utf-8"?>
<table xmlns="http://schemas.openxmlformats.org/spreadsheetml/2006/main" id="11" name="Table7" displayName="Table7" ref="A7:DJ23" headerRowCount="0">
  <tableColumns count="114">
    <tableColumn id="114" name="ele_code" dataDxfId="667"/>
    <tableColumn id="1" name="ele_code2" dataDxfId="668"/>
    <tableColumn id="2" name="ele_code3" dataDxfId="669"/>
    <tableColumn id="3" name="ele_name" dataDxfId="670"/>
    <tableColumn id="4" name="je1" dataDxfId="671"/>
    <tableColumn id="5" name="je2" dataDxfId="672"/>
    <tableColumn id="6" name="je3" dataDxfId="673"/>
    <tableColumn id="7" name="je4" dataDxfId="674"/>
    <tableColumn id="8" name="je5" dataDxfId="675"/>
    <tableColumn id="9" name="je6" dataDxfId="676"/>
    <tableColumn id="10" name="je7" dataDxfId="677"/>
    <tableColumn id="11" name="je8" dataDxfId="678"/>
    <tableColumn id="12" name="je9" dataDxfId="679"/>
    <tableColumn id="13" name="je10" dataDxfId="680"/>
    <tableColumn id="14" name="je11" dataDxfId="681"/>
    <tableColumn id="15" name="je12" dataDxfId="682"/>
    <tableColumn id="16" name="je13" dataDxfId="683"/>
    <tableColumn id="17" name="je14" dataDxfId="684"/>
    <tableColumn id="18" name="je15" dataDxfId="685"/>
    <tableColumn id="19" name="je16" dataDxfId="686"/>
    <tableColumn id="20" name="je17" dataDxfId="687"/>
    <tableColumn id="21" name="je18" dataDxfId="688"/>
    <tableColumn id="22" name="je19" dataDxfId="689"/>
    <tableColumn id="23" name="je20" dataDxfId="690"/>
    <tableColumn id="24" name="je21" dataDxfId="691"/>
    <tableColumn id="25" name="je22" dataDxfId="692"/>
    <tableColumn id="26" name="je23" dataDxfId="693"/>
    <tableColumn id="27" name="je24" dataDxfId="694"/>
    <tableColumn id="28" name="je25" dataDxfId="695"/>
    <tableColumn id="29" name="je26" dataDxfId="696"/>
    <tableColumn id="30" name="je27" dataDxfId="697"/>
    <tableColumn id="31" name="je28" dataDxfId="698"/>
    <tableColumn id="32" name="je29" dataDxfId="699"/>
    <tableColumn id="33" name="je30" dataDxfId="700"/>
    <tableColumn id="34" name="je31" dataDxfId="701"/>
    <tableColumn id="35" name="je32" dataDxfId="702"/>
    <tableColumn id="36" name="je33" dataDxfId="703"/>
    <tableColumn id="37" name="je34" dataDxfId="704"/>
    <tableColumn id="38" name="je35" dataDxfId="705"/>
    <tableColumn id="39" name="je36" dataDxfId="706"/>
    <tableColumn id="40" name="je37" dataDxfId="707"/>
    <tableColumn id="41" name="je38" dataDxfId="708"/>
    <tableColumn id="42" name="je39" dataDxfId="709"/>
    <tableColumn id="43" name="je40" dataDxfId="710"/>
    <tableColumn id="44" name="je41" dataDxfId="711"/>
    <tableColumn id="45" name="je42" dataDxfId="712"/>
    <tableColumn id="46" name="je43" dataDxfId="713"/>
    <tableColumn id="47" name="je44" dataDxfId="714"/>
    <tableColumn id="48" name="je45" dataDxfId="715"/>
    <tableColumn id="49" name="je46" dataDxfId="716"/>
    <tableColumn id="50" name="je47" dataDxfId="717"/>
    <tableColumn id="51" name="je48" dataDxfId="718"/>
    <tableColumn id="52" name="je49" dataDxfId="719"/>
    <tableColumn id="53" name="je50" dataDxfId="720"/>
    <tableColumn id="54" name="je51" dataDxfId="721"/>
    <tableColumn id="55" name="je52" dataDxfId="722"/>
    <tableColumn id="56" name="je53" dataDxfId="723"/>
    <tableColumn id="57" name="je54" dataDxfId="724"/>
    <tableColumn id="58" name="je55" dataDxfId="725"/>
    <tableColumn id="59" name="je56" dataDxfId="726"/>
    <tableColumn id="60" name="je57" dataDxfId="727"/>
    <tableColumn id="61" name="je58" dataDxfId="728"/>
    <tableColumn id="62" name="je59" dataDxfId="729"/>
    <tableColumn id="63" name="je60" dataDxfId="730"/>
    <tableColumn id="64" name="je61" dataDxfId="731"/>
    <tableColumn id="65" name="je62" dataDxfId="732"/>
    <tableColumn id="66" name="je63" dataDxfId="733"/>
    <tableColumn id="67" name="je64" dataDxfId="734"/>
    <tableColumn id="68" name="je65" dataDxfId="735"/>
    <tableColumn id="69" name="je66" dataDxfId="736"/>
    <tableColumn id="70" name="je67" dataDxfId="737"/>
    <tableColumn id="71" name="je68" dataDxfId="738"/>
    <tableColumn id="72" name="je69" dataDxfId="739"/>
    <tableColumn id="73" name="je70" dataDxfId="740"/>
    <tableColumn id="74" name="je71" dataDxfId="741"/>
    <tableColumn id="75" name="je72" dataDxfId="742"/>
    <tableColumn id="76" name="je73" dataDxfId="743"/>
    <tableColumn id="77" name="je74" dataDxfId="744"/>
    <tableColumn id="78" name="je75" dataDxfId="745"/>
    <tableColumn id="79" name="je76" dataDxfId="746"/>
    <tableColumn id="80" name="je77" dataDxfId="747"/>
    <tableColumn id="81" name="je78" dataDxfId="748"/>
    <tableColumn id="82" name="je79" dataDxfId="749"/>
    <tableColumn id="83" name="je80" dataDxfId="750"/>
    <tableColumn id="84" name="je81" dataDxfId="751"/>
    <tableColumn id="85" name="je82" dataDxfId="752"/>
    <tableColumn id="86" name="je83" dataDxfId="753"/>
    <tableColumn id="87" name="je84" dataDxfId="754"/>
    <tableColumn id="88" name="je85" dataDxfId="755"/>
    <tableColumn id="89" name="je86" dataDxfId="756"/>
    <tableColumn id="90" name="je87" dataDxfId="757"/>
    <tableColumn id="91" name="je88" dataDxfId="758"/>
    <tableColumn id="92" name="je89" dataDxfId="759"/>
    <tableColumn id="93" name="je90" dataDxfId="760"/>
    <tableColumn id="94" name="je91" dataDxfId="761"/>
    <tableColumn id="95" name="je92" dataDxfId="762"/>
    <tableColumn id="96" name="je93" dataDxfId="763"/>
    <tableColumn id="97" name="je94" dataDxfId="764"/>
    <tableColumn id="98" name="je95" dataDxfId="765"/>
    <tableColumn id="99" name="je96" dataDxfId="766"/>
    <tableColumn id="100" name="je97" dataDxfId="767"/>
    <tableColumn id="101" name="je98" dataDxfId="768"/>
    <tableColumn id="102" name="je99" dataDxfId="769"/>
    <tableColumn id="103" name="je100" dataDxfId="770"/>
    <tableColumn id="104" name="je101" dataDxfId="771"/>
    <tableColumn id="105" name="je102" dataDxfId="772"/>
    <tableColumn id="106" name="je103" dataDxfId="773"/>
    <tableColumn id="107" name="je104" dataDxfId="774"/>
    <tableColumn id="108" name="je105" dataDxfId="775"/>
    <tableColumn id="109" name="je106" dataDxfId="776"/>
    <tableColumn id="110" name="je107" dataDxfId="777"/>
    <tableColumn id="111" name="je108" dataDxfId="778"/>
    <tableColumn id="112" name="je109" dataDxfId="779"/>
    <tableColumn id="113" name="je110" dataDxfId="780"/>
  </tableColumns>
  <tableStyleInfo showFirstColumn="0" showLastColumn="0" showRowStripes="1" showColumnStripes="0"/>
</table>
</file>

<file path=xl/tables/table12.xml><?xml version="1.0" encoding="utf-8"?>
<table xmlns="http://schemas.openxmlformats.org/spreadsheetml/2006/main" id="12" name="Table8" displayName="Table8" ref="A7:DP18" headerRowCount="0">
  <tableColumns count="120">
    <tableColumn id="120" name="ele_code" dataDxfId="781"/>
    <tableColumn id="1" name="ele_code2" dataDxfId="782"/>
    <tableColumn id="2" name="ele_code3" dataDxfId="783"/>
    <tableColumn id="3" name="ele_name" dataDxfId="784"/>
    <tableColumn id="4" name="sub_row_code2" dataDxfId="785"/>
    <tableColumn id="5" name="sub_row_code3" dataDxfId="786"/>
    <tableColumn id="6" name="sub_row_name4" dataDxfId="787"/>
    <tableColumn id="7" name="sub_row_code4" dataDxfId="788"/>
    <tableColumn id="8" name="c1" dataDxfId="789"/>
    <tableColumn id="9" name="c2" dataDxfId="790"/>
    <tableColumn id="10" name="je1" dataDxfId="791"/>
    <tableColumn id="11" name="je2" dataDxfId="792"/>
    <tableColumn id="12" name="je3" dataDxfId="793"/>
    <tableColumn id="13" name="je4" dataDxfId="794"/>
    <tableColumn id="14" name="je5" dataDxfId="795"/>
    <tableColumn id="15" name="je6" dataDxfId="796"/>
    <tableColumn id="16" name="je7" dataDxfId="797"/>
    <tableColumn id="17" name="je8" dataDxfId="798"/>
    <tableColumn id="18" name="je9" dataDxfId="799"/>
    <tableColumn id="19" name="je10" dataDxfId="800"/>
    <tableColumn id="20" name="je11" dataDxfId="801"/>
    <tableColumn id="21" name="je12" dataDxfId="802"/>
    <tableColumn id="22" name="je13" dataDxfId="803"/>
    <tableColumn id="23" name="je14" dataDxfId="804"/>
    <tableColumn id="24" name="je15" dataDxfId="805"/>
    <tableColumn id="25" name="je16" dataDxfId="806"/>
    <tableColumn id="26" name="je17" dataDxfId="807"/>
    <tableColumn id="27" name="je18" dataDxfId="808"/>
    <tableColumn id="28" name="je19" dataDxfId="809"/>
    <tableColumn id="29" name="je20" dataDxfId="810"/>
    <tableColumn id="30" name="je21" dataDxfId="811"/>
    <tableColumn id="31" name="je22" dataDxfId="812"/>
    <tableColumn id="32" name="je23" dataDxfId="813"/>
    <tableColumn id="33" name="je24" dataDxfId="814"/>
    <tableColumn id="34" name="je25" dataDxfId="815"/>
    <tableColumn id="35" name="je26" dataDxfId="816"/>
    <tableColumn id="36" name="je27" dataDxfId="817"/>
    <tableColumn id="37" name="je28" dataDxfId="818"/>
    <tableColumn id="38" name="je29" dataDxfId="819"/>
    <tableColumn id="39" name="je30" dataDxfId="820"/>
    <tableColumn id="40" name="je31" dataDxfId="821"/>
    <tableColumn id="41" name="je32" dataDxfId="822"/>
    <tableColumn id="42" name="je33" dataDxfId="823"/>
    <tableColumn id="43" name="je34" dataDxfId="824"/>
    <tableColumn id="44" name="je35" dataDxfId="825"/>
    <tableColumn id="45" name="je36" dataDxfId="826"/>
    <tableColumn id="46" name="je37" dataDxfId="827"/>
    <tableColumn id="47" name="je38" dataDxfId="828"/>
    <tableColumn id="48" name="je39" dataDxfId="829"/>
    <tableColumn id="49" name="je40" dataDxfId="830"/>
    <tableColumn id="50" name="je41" dataDxfId="831"/>
    <tableColumn id="51" name="je42" dataDxfId="832"/>
    <tableColumn id="52" name="je43" dataDxfId="833"/>
    <tableColumn id="53" name="je44" dataDxfId="834"/>
    <tableColumn id="54" name="je45" dataDxfId="835"/>
    <tableColumn id="55" name="je46" dataDxfId="836"/>
    <tableColumn id="56" name="je47" dataDxfId="837"/>
    <tableColumn id="57" name="je48" dataDxfId="838"/>
    <tableColumn id="58" name="je49" dataDxfId="839"/>
    <tableColumn id="59" name="je50" dataDxfId="840"/>
    <tableColumn id="60" name="je51" dataDxfId="841"/>
    <tableColumn id="61" name="je52" dataDxfId="842"/>
    <tableColumn id="62" name="je53" dataDxfId="843"/>
    <tableColumn id="63" name="je54" dataDxfId="844"/>
    <tableColumn id="64" name="je55" dataDxfId="845"/>
    <tableColumn id="65" name="je56" dataDxfId="846"/>
    <tableColumn id="66" name="je57" dataDxfId="847"/>
    <tableColumn id="67" name="je58" dataDxfId="848"/>
    <tableColumn id="68" name="je59" dataDxfId="849"/>
    <tableColumn id="69" name="je60" dataDxfId="850"/>
    <tableColumn id="70" name="je61" dataDxfId="851"/>
    <tableColumn id="71" name="je62" dataDxfId="852"/>
    <tableColumn id="72" name="je63" dataDxfId="853"/>
    <tableColumn id="73" name="je64" dataDxfId="854"/>
    <tableColumn id="74" name="je65" dataDxfId="855"/>
    <tableColumn id="75" name="je66" dataDxfId="856"/>
    <tableColumn id="76" name="je67" dataDxfId="857"/>
    <tableColumn id="77" name="je68" dataDxfId="858"/>
    <tableColumn id="78" name="je69" dataDxfId="859"/>
    <tableColumn id="79" name="je70" dataDxfId="860"/>
    <tableColumn id="80" name="je71" dataDxfId="861"/>
    <tableColumn id="81" name="je72" dataDxfId="862"/>
    <tableColumn id="82" name="je73" dataDxfId="863"/>
    <tableColumn id="83" name="je74" dataDxfId="864"/>
    <tableColumn id="84" name="je75" dataDxfId="865"/>
    <tableColumn id="85" name="je76" dataDxfId="866"/>
    <tableColumn id="86" name="je77" dataDxfId="867"/>
    <tableColumn id="87" name="je78" dataDxfId="868"/>
    <tableColumn id="88" name="je79" dataDxfId="869"/>
    <tableColumn id="89" name="je80" dataDxfId="870"/>
    <tableColumn id="90" name="je81" dataDxfId="871"/>
    <tableColumn id="91" name="je82" dataDxfId="872"/>
    <tableColumn id="92" name="je83" dataDxfId="873"/>
    <tableColumn id="93" name="je84" dataDxfId="874"/>
    <tableColumn id="94" name="je85" dataDxfId="875"/>
    <tableColumn id="95" name="je86" dataDxfId="876"/>
    <tableColumn id="96" name="je87" dataDxfId="877"/>
    <tableColumn id="97" name="je88" dataDxfId="878"/>
    <tableColumn id="98" name="je89" dataDxfId="879"/>
    <tableColumn id="99" name="je90" dataDxfId="880"/>
    <tableColumn id="100" name="je91" dataDxfId="881"/>
    <tableColumn id="101" name="je92" dataDxfId="882"/>
    <tableColumn id="102" name="je93" dataDxfId="883"/>
    <tableColumn id="103" name="je94" dataDxfId="884"/>
    <tableColumn id="104" name="je95" dataDxfId="885"/>
    <tableColumn id="105" name="je96" dataDxfId="886"/>
    <tableColumn id="106" name="je97" dataDxfId="887"/>
    <tableColumn id="107" name="je98" dataDxfId="888"/>
    <tableColumn id="108" name="je99" dataDxfId="889"/>
    <tableColumn id="109" name="je100" dataDxfId="890"/>
    <tableColumn id="110" name="je101" dataDxfId="891"/>
    <tableColumn id="111" name="je102" dataDxfId="892"/>
    <tableColumn id="112" name="je103" dataDxfId="893"/>
    <tableColumn id="113" name="je104" dataDxfId="894"/>
    <tableColumn id="114" name="je105" dataDxfId="895"/>
    <tableColumn id="115" name="je106" dataDxfId="896"/>
    <tableColumn id="116" name="je107" dataDxfId="897"/>
    <tableColumn id="117" name="je108" dataDxfId="898"/>
    <tableColumn id="118" name="je109" dataDxfId="899"/>
    <tableColumn id="119" name="je110" dataDxfId="900"/>
  </tableColumns>
  <tableStyleInfo showFirstColumn="0" showLastColumn="0" showRowStripes="1" showColumnStripes="0"/>
</table>
</file>

<file path=xl/tables/table13.xml><?xml version="1.0" encoding="utf-8"?>
<table xmlns="http://schemas.openxmlformats.org/spreadsheetml/2006/main" id="13" name="Table9" displayName="Table9" ref="A8:T8" headerRowCount="0">
  <tableColumns count="20">
    <tableColumn id="20" name="ele_code" dataDxfId="901"/>
    <tableColumn id="1" name="ele_code2" dataDxfId="902"/>
    <tableColumn id="2" name="ele_code3" dataDxfId="903"/>
    <tableColumn id="3" name="ele_name" dataDxfId="904"/>
    <tableColumn id="4" name="je1" dataDxfId="905"/>
    <tableColumn id="5" name="je2" dataDxfId="906"/>
    <tableColumn id="6" name="je3" dataDxfId="907"/>
    <tableColumn id="7" name="je4" dataDxfId="908"/>
    <tableColumn id="8" name="je5" dataDxfId="909"/>
    <tableColumn id="9" name="je6" dataDxfId="910"/>
    <tableColumn id="10" name="je7" dataDxfId="911"/>
    <tableColumn id="11" name="je8" dataDxfId="912"/>
    <tableColumn id="12" name="je9" dataDxfId="913"/>
    <tableColumn id="13" name="je10" dataDxfId="914"/>
    <tableColumn id="14" name="je11" dataDxfId="915"/>
    <tableColumn id="15" name="je12" dataDxfId="916"/>
    <tableColumn id="16" name="je13" dataDxfId="917"/>
    <tableColumn id="17" name="je14" dataDxfId="918"/>
    <tableColumn id="18" name="je15" dataDxfId="919"/>
    <tableColumn id="19" name="je16" dataDxfId="920"/>
  </tableColumns>
  <tableStyleInfo showFirstColumn="0" showLastColumn="0" showRowStripes="1" showColumnStripes="0"/>
</table>
</file>

<file path=xl/tables/table14.xml><?xml version="1.0" encoding="utf-8"?>
<table xmlns="http://schemas.openxmlformats.org/spreadsheetml/2006/main" id="14" name="Table10" displayName="Table10" ref="A7:DJ7" headerRowCount="0">
  <tableColumns count="114">
    <tableColumn id="114" name="ele_code" dataDxfId="921"/>
    <tableColumn id="1" name="ele_code2" dataDxfId="922"/>
    <tableColumn id="2" name="ele_code3" dataDxfId="923"/>
    <tableColumn id="3" name="ele_name" dataDxfId="924"/>
    <tableColumn id="4" name="je1" dataDxfId="925"/>
    <tableColumn id="5" name="je2" dataDxfId="926"/>
    <tableColumn id="6" name="je3" dataDxfId="927"/>
    <tableColumn id="7" name="je4" dataDxfId="928"/>
    <tableColumn id="8" name="je5" dataDxfId="929"/>
    <tableColumn id="9" name="je6" dataDxfId="930"/>
    <tableColumn id="10" name="je7" dataDxfId="931"/>
    <tableColumn id="11" name="je8" dataDxfId="932"/>
    <tableColumn id="12" name="je9" dataDxfId="933"/>
    <tableColumn id="13" name="je10" dataDxfId="934"/>
    <tableColumn id="14" name="je11" dataDxfId="935"/>
    <tableColumn id="15" name="je12" dataDxfId="936"/>
    <tableColumn id="16" name="je13" dataDxfId="937"/>
    <tableColumn id="17" name="je14" dataDxfId="938"/>
    <tableColumn id="18" name="je15" dataDxfId="939"/>
    <tableColumn id="19" name="je16" dataDxfId="940"/>
    <tableColumn id="20" name="je17" dataDxfId="941"/>
    <tableColumn id="21" name="je18" dataDxfId="942"/>
    <tableColumn id="22" name="je19" dataDxfId="943"/>
    <tableColumn id="23" name="je20" dataDxfId="944"/>
    <tableColumn id="24" name="je21" dataDxfId="945"/>
    <tableColumn id="25" name="je22" dataDxfId="946"/>
    <tableColumn id="26" name="je23" dataDxfId="947"/>
    <tableColumn id="27" name="je24" dataDxfId="948"/>
    <tableColumn id="28" name="je25" dataDxfId="949"/>
    <tableColumn id="29" name="je26" dataDxfId="950"/>
    <tableColumn id="30" name="je27" dataDxfId="951"/>
    <tableColumn id="31" name="je28" dataDxfId="952"/>
    <tableColumn id="32" name="je29" dataDxfId="953"/>
    <tableColumn id="33" name="je30" dataDxfId="954"/>
    <tableColumn id="34" name="je31" dataDxfId="955"/>
    <tableColumn id="35" name="je32" dataDxfId="956"/>
    <tableColumn id="36" name="je33" dataDxfId="957"/>
    <tableColumn id="37" name="je34" dataDxfId="958"/>
    <tableColumn id="38" name="je35" dataDxfId="959"/>
    <tableColumn id="39" name="je36" dataDxfId="960"/>
    <tableColumn id="40" name="je37" dataDxfId="961"/>
    <tableColumn id="41" name="je38" dataDxfId="962"/>
    <tableColumn id="42" name="je39" dataDxfId="963"/>
    <tableColumn id="43" name="je40" dataDxfId="964"/>
    <tableColumn id="44" name="je41" dataDxfId="965"/>
    <tableColumn id="45" name="je42" dataDxfId="966"/>
    <tableColumn id="46" name="je43" dataDxfId="967"/>
    <tableColumn id="47" name="je44" dataDxfId="968"/>
    <tableColumn id="48" name="je45" dataDxfId="969"/>
    <tableColumn id="49" name="je46" dataDxfId="970"/>
    <tableColumn id="50" name="je47" dataDxfId="971"/>
    <tableColumn id="51" name="je48" dataDxfId="972"/>
    <tableColumn id="52" name="je49" dataDxfId="973"/>
    <tableColumn id="53" name="je50" dataDxfId="974"/>
    <tableColumn id="54" name="je51" dataDxfId="975"/>
    <tableColumn id="55" name="je52" dataDxfId="976"/>
    <tableColumn id="56" name="je53" dataDxfId="977"/>
    <tableColumn id="57" name="je54" dataDxfId="978"/>
    <tableColumn id="58" name="je55" dataDxfId="979"/>
    <tableColumn id="59" name="je56" dataDxfId="980"/>
    <tableColumn id="60" name="je57" dataDxfId="981"/>
    <tableColumn id="61" name="je58" dataDxfId="982"/>
    <tableColumn id="62" name="je59" dataDxfId="983"/>
    <tableColumn id="63" name="je60" dataDxfId="984"/>
    <tableColumn id="64" name="je61" dataDxfId="985"/>
    <tableColumn id="65" name="je62" dataDxfId="986"/>
    <tableColumn id="66" name="je63" dataDxfId="987"/>
    <tableColumn id="67" name="je64" dataDxfId="988"/>
    <tableColumn id="68" name="je65" dataDxfId="989"/>
    <tableColumn id="69" name="je66" dataDxfId="990"/>
    <tableColumn id="70" name="je67" dataDxfId="991"/>
    <tableColumn id="71" name="je68" dataDxfId="992"/>
    <tableColumn id="72" name="je69" dataDxfId="993"/>
    <tableColumn id="73" name="je70" dataDxfId="994"/>
    <tableColumn id="74" name="je71" dataDxfId="995"/>
    <tableColumn id="75" name="je72" dataDxfId="996"/>
    <tableColumn id="76" name="je73" dataDxfId="997"/>
    <tableColumn id="77" name="je74" dataDxfId="998"/>
    <tableColumn id="78" name="je75" dataDxfId="999"/>
    <tableColumn id="79" name="je76" dataDxfId="1000"/>
    <tableColumn id="80" name="je77" dataDxfId="1001"/>
    <tableColumn id="81" name="je78" dataDxfId="1002"/>
    <tableColumn id="82" name="je79" dataDxfId="1003"/>
    <tableColumn id="83" name="je80" dataDxfId="1004"/>
    <tableColumn id="84" name="je81" dataDxfId="1005"/>
    <tableColumn id="85" name="je82" dataDxfId="1006"/>
    <tableColumn id="86" name="je83" dataDxfId="1007"/>
    <tableColumn id="87" name="je84" dataDxfId="1008"/>
    <tableColumn id="88" name="je85" dataDxfId="1009"/>
    <tableColumn id="89" name="je86" dataDxfId="1010"/>
    <tableColumn id="90" name="je87" dataDxfId="1011"/>
    <tableColumn id="91" name="je88" dataDxfId="1012"/>
    <tableColumn id="92" name="je89" dataDxfId="1013"/>
    <tableColumn id="93" name="je90" dataDxfId="1014"/>
    <tableColumn id="94" name="je91" dataDxfId="1015"/>
    <tableColumn id="95" name="je92" dataDxfId="1016"/>
    <tableColumn id="96" name="je93" dataDxfId="1017"/>
    <tableColumn id="97" name="je94" dataDxfId="1018"/>
    <tableColumn id="98" name="je95" dataDxfId="1019"/>
    <tableColumn id="99" name="je96" dataDxfId="1020"/>
    <tableColumn id="100" name="je97" dataDxfId="1021"/>
    <tableColumn id="101" name="je98" dataDxfId="1022"/>
    <tableColumn id="102" name="je99" dataDxfId="1023"/>
    <tableColumn id="103" name="je100" dataDxfId="1024"/>
    <tableColumn id="104" name="je101" dataDxfId="1025"/>
    <tableColumn id="105" name="je102" dataDxfId="1026"/>
    <tableColumn id="106" name="je103" dataDxfId="1027"/>
    <tableColumn id="107" name="je104" dataDxfId="1028"/>
    <tableColumn id="108" name="je105" dataDxfId="1029"/>
    <tableColumn id="109" name="je106" dataDxfId="1030"/>
    <tableColumn id="110" name="je107" dataDxfId="1031"/>
    <tableColumn id="111" name="je108" dataDxfId="1032"/>
    <tableColumn id="112" name="je109" dataDxfId="1033"/>
    <tableColumn id="113" name="je110" dataDxfId="1034"/>
  </tableColumns>
  <tableStyleInfo showFirstColumn="0" showLastColumn="0" showRowStripes="1" showColumnStripes="0"/>
</table>
</file>

<file path=xl/tables/table15.xml><?xml version="1.0" encoding="utf-8"?>
<table xmlns="http://schemas.openxmlformats.org/spreadsheetml/2006/main" id="15" name="Table11" displayName="Table11" ref="A7:DJ7" headerRowCount="0">
  <tableColumns count="114">
    <tableColumn id="114" name="ele_code" dataDxfId="1035"/>
    <tableColumn id="1" name="ele_code2" dataDxfId="1036"/>
    <tableColumn id="2" name="ele_code3" dataDxfId="1037"/>
    <tableColumn id="3" name="ele_name" dataDxfId="1038"/>
    <tableColumn id="4" name="je1" dataDxfId="1039"/>
    <tableColumn id="5" name="je2" dataDxfId="1040"/>
    <tableColumn id="6" name="je3" dataDxfId="1041"/>
    <tableColumn id="7" name="je4" dataDxfId="1042"/>
    <tableColumn id="8" name="je5" dataDxfId="1043"/>
    <tableColumn id="9" name="je6" dataDxfId="1044"/>
    <tableColumn id="10" name="je7" dataDxfId="1045"/>
    <tableColumn id="11" name="je8" dataDxfId="1046"/>
    <tableColumn id="12" name="je9" dataDxfId="1047"/>
    <tableColumn id="13" name="je10" dataDxfId="1048"/>
    <tableColumn id="14" name="je11" dataDxfId="1049"/>
    <tableColumn id="15" name="je12" dataDxfId="1050"/>
    <tableColumn id="16" name="je13" dataDxfId="1051"/>
    <tableColumn id="17" name="je14" dataDxfId="1052"/>
    <tableColumn id="18" name="je15" dataDxfId="1053"/>
    <tableColumn id="19" name="je16" dataDxfId="1054"/>
    <tableColumn id="20" name="je17" dataDxfId="1055"/>
    <tableColumn id="21" name="je18" dataDxfId="1056"/>
    <tableColumn id="22" name="je19" dataDxfId="1057"/>
    <tableColumn id="23" name="je20" dataDxfId="1058"/>
    <tableColumn id="24" name="je21" dataDxfId="1059"/>
    <tableColumn id="25" name="je22" dataDxfId="1060"/>
    <tableColumn id="26" name="je23" dataDxfId="1061"/>
    <tableColumn id="27" name="je24" dataDxfId="1062"/>
    <tableColumn id="28" name="je25" dataDxfId="1063"/>
    <tableColumn id="29" name="je26" dataDxfId="1064"/>
    <tableColumn id="30" name="je27" dataDxfId="1065"/>
    <tableColumn id="31" name="je28" dataDxfId="1066"/>
    <tableColumn id="32" name="je29" dataDxfId="1067"/>
    <tableColumn id="33" name="je30" dataDxfId="1068"/>
    <tableColumn id="34" name="je31" dataDxfId="1069"/>
    <tableColumn id="35" name="je32" dataDxfId="1070"/>
    <tableColumn id="36" name="je33" dataDxfId="1071"/>
    <tableColumn id="37" name="je34" dataDxfId="1072"/>
    <tableColumn id="38" name="je35" dataDxfId="1073"/>
    <tableColumn id="39" name="je36" dataDxfId="1074"/>
    <tableColumn id="40" name="je37" dataDxfId="1075"/>
    <tableColumn id="41" name="je38" dataDxfId="1076"/>
    <tableColumn id="42" name="je39" dataDxfId="1077"/>
    <tableColumn id="43" name="je40" dataDxfId="1078"/>
    <tableColumn id="44" name="je41" dataDxfId="1079"/>
    <tableColumn id="45" name="je42" dataDxfId="1080"/>
    <tableColumn id="46" name="je43" dataDxfId="1081"/>
    <tableColumn id="47" name="je44" dataDxfId="1082"/>
    <tableColumn id="48" name="je45" dataDxfId="1083"/>
    <tableColumn id="49" name="je46" dataDxfId="1084"/>
    <tableColumn id="50" name="je47" dataDxfId="1085"/>
    <tableColumn id="51" name="je48" dataDxfId="1086"/>
    <tableColumn id="52" name="je49" dataDxfId="1087"/>
    <tableColumn id="53" name="je50" dataDxfId="1088"/>
    <tableColumn id="54" name="je51" dataDxfId="1089"/>
    <tableColumn id="55" name="je52" dataDxfId="1090"/>
    <tableColumn id="56" name="je53" dataDxfId="1091"/>
    <tableColumn id="57" name="je54" dataDxfId="1092"/>
    <tableColumn id="58" name="je55" dataDxfId="1093"/>
    <tableColumn id="59" name="je56" dataDxfId="1094"/>
    <tableColumn id="60" name="je57" dataDxfId="1095"/>
    <tableColumn id="61" name="je58" dataDxfId="1096"/>
    <tableColumn id="62" name="je59" dataDxfId="1097"/>
    <tableColumn id="63" name="je60" dataDxfId="1098"/>
    <tableColumn id="64" name="je61" dataDxfId="1099"/>
    <tableColumn id="65" name="je62" dataDxfId="1100"/>
    <tableColumn id="66" name="je63" dataDxfId="1101"/>
    <tableColumn id="67" name="je64" dataDxfId="1102"/>
    <tableColumn id="68" name="je65" dataDxfId="1103"/>
    <tableColumn id="69" name="je66" dataDxfId="1104"/>
    <tableColumn id="70" name="je67" dataDxfId="1105"/>
    <tableColumn id="71" name="je68" dataDxfId="1106"/>
    <tableColumn id="72" name="je69" dataDxfId="1107"/>
    <tableColumn id="73" name="je70" dataDxfId="1108"/>
    <tableColumn id="74" name="je71" dataDxfId="1109"/>
    <tableColumn id="75" name="je72" dataDxfId="1110"/>
    <tableColumn id="76" name="je73" dataDxfId="1111"/>
    <tableColumn id="77" name="je74" dataDxfId="1112"/>
    <tableColumn id="78" name="je75" dataDxfId="1113"/>
    <tableColumn id="79" name="je76" dataDxfId="1114"/>
    <tableColumn id="80" name="je77" dataDxfId="1115"/>
    <tableColumn id="81" name="je78" dataDxfId="1116"/>
    <tableColumn id="82" name="je79" dataDxfId="1117"/>
    <tableColumn id="83" name="je80" dataDxfId="1118"/>
    <tableColumn id="84" name="je81" dataDxfId="1119"/>
    <tableColumn id="85" name="je82" dataDxfId="1120"/>
    <tableColumn id="86" name="je83" dataDxfId="1121"/>
    <tableColumn id="87" name="je84" dataDxfId="1122"/>
    <tableColumn id="88" name="je85" dataDxfId="1123"/>
    <tableColumn id="89" name="je86" dataDxfId="1124"/>
    <tableColumn id="90" name="je87" dataDxfId="1125"/>
    <tableColumn id="91" name="je88" dataDxfId="1126"/>
    <tableColumn id="92" name="je89" dataDxfId="1127"/>
    <tableColumn id="93" name="je90" dataDxfId="1128"/>
    <tableColumn id="94" name="je91" dataDxfId="1129"/>
    <tableColumn id="95" name="je92" dataDxfId="1130"/>
    <tableColumn id="96" name="je93" dataDxfId="1131"/>
    <tableColumn id="97" name="je94" dataDxfId="1132"/>
    <tableColumn id="98" name="je95" dataDxfId="1133"/>
    <tableColumn id="99" name="je96" dataDxfId="1134"/>
    <tableColumn id="100" name="je97" dataDxfId="1135"/>
    <tableColumn id="101" name="je98" dataDxfId="1136"/>
    <tableColumn id="102" name="je99" dataDxfId="1137"/>
    <tableColumn id="103" name="je100" dataDxfId="1138"/>
    <tableColumn id="104" name="je101" dataDxfId="1139"/>
    <tableColumn id="105" name="je102" dataDxfId="1140"/>
    <tableColumn id="106" name="je103" dataDxfId="1141"/>
    <tableColumn id="107" name="je104" dataDxfId="1142"/>
    <tableColumn id="108" name="je105" dataDxfId="1143"/>
    <tableColumn id="109" name="je106" dataDxfId="1144"/>
    <tableColumn id="110" name="je107" dataDxfId="1145"/>
    <tableColumn id="111" name="je108" dataDxfId="1146"/>
    <tableColumn id="112" name="je109" dataDxfId="1147"/>
    <tableColumn id="113" name="je110" dataDxfId="1148"/>
  </tableColumns>
  <tableStyleInfo showFirstColumn="0" showLastColumn="0" showRowStripes="1" showColumnStripes="0"/>
</table>
</file>

<file path=xl/tables/table16.xml><?xml version="1.0" encoding="utf-8"?>
<table xmlns="http://schemas.openxmlformats.org/spreadsheetml/2006/main" id="16" name="Table12" displayName="Table12" ref="A7:DP7" headerRowCount="0">
  <tableColumns count="120">
    <tableColumn id="120" name="ele_code" dataDxfId="1149"/>
    <tableColumn id="1" name="ele_code2" dataDxfId="1150"/>
    <tableColumn id="2" name="ele-code3" dataDxfId="1151"/>
    <tableColumn id="3" name="ele_name" dataDxfId="1152"/>
    <tableColumn id="4" name="sub_row_code2" dataDxfId="1153"/>
    <tableColumn id="5" name="sub_row_code3" dataDxfId="1154"/>
    <tableColumn id="6" name="sub_row_name4" dataDxfId="1155"/>
    <tableColumn id="7" name="sub_row_code4" dataDxfId="1156"/>
    <tableColumn id="8" name="c1" dataDxfId="1157"/>
    <tableColumn id="9" name="c2" dataDxfId="1158"/>
    <tableColumn id="10" name="je1" dataDxfId="1159"/>
    <tableColumn id="11" name="je2" dataDxfId="1160"/>
    <tableColumn id="12" name="je3" dataDxfId="1161"/>
    <tableColumn id="13" name="je4" dataDxfId="1162"/>
    <tableColumn id="14" name="je5" dataDxfId="1163"/>
    <tableColumn id="15" name="je6" dataDxfId="1164"/>
    <tableColumn id="16" name="je7" dataDxfId="1165"/>
    <tableColumn id="17" name="je8" dataDxfId="1166"/>
    <tableColumn id="18" name="je9" dataDxfId="1167"/>
    <tableColumn id="19" name="je10" dataDxfId="1168"/>
    <tableColumn id="20" name="je11" dataDxfId="1169"/>
    <tableColumn id="21" name="je12" dataDxfId="1170"/>
    <tableColumn id="22" name="je13" dataDxfId="1171"/>
    <tableColumn id="23" name="je14" dataDxfId="1172"/>
    <tableColumn id="24" name="je15" dataDxfId="1173"/>
    <tableColumn id="25" name="je16" dataDxfId="1174"/>
    <tableColumn id="26" name="je17" dataDxfId="1175"/>
    <tableColumn id="27" name="je18" dataDxfId="1176"/>
    <tableColumn id="28" name="je19" dataDxfId="1177"/>
    <tableColumn id="29" name="je20" dataDxfId="1178"/>
    <tableColumn id="30" name="je21" dataDxfId="1179"/>
    <tableColumn id="31" name="je22" dataDxfId="1180"/>
    <tableColumn id="32" name="je23" dataDxfId="1181"/>
    <tableColumn id="33" name="je24" dataDxfId="1182"/>
    <tableColumn id="34" name="je25" dataDxfId="1183"/>
    <tableColumn id="35" name="je26" dataDxfId="1184"/>
    <tableColumn id="36" name="je27" dataDxfId="1185"/>
    <tableColumn id="37" name="je28" dataDxfId="1186"/>
    <tableColumn id="38" name="je29" dataDxfId="1187"/>
    <tableColumn id="39" name="je30" dataDxfId="1188"/>
    <tableColumn id="40" name="je31" dataDxfId="1189"/>
    <tableColumn id="41" name="je32" dataDxfId="1190"/>
    <tableColumn id="42" name="je33" dataDxfId="1191"/>
    <tableColumn id="43" name="je34" dataDxfId="1192"/>
    <tableColumn id="44" name="je35" dataDxfId="1193"/>
    <tableColumn id="45" name="je36" dataDxfId="1194"/>
    <tableColumn id="46" name="je37" dataDxfId="1195"/>
    <tableColumn id="47" name="je38" dataDxfId="1196"/>
    <tableColumn id="48" name="je39" dataDxfId="1197"/>
    <tableColumn id="49" name="je40" dataDxfId="1198"/>
    <tableColumn id="50" name="je41" dataDxfId="1199"/>
    <tableColumn id="51" name="je42" dataDxfId="1200"/>
    <tableColumn id="52" name="je43" dataDxfId="1201"/>
    <tableColumn id="53" name="je44" dataDxfId="1202"/>
    <tableColumn id="54" name="je45" dataDxfId="1203"/>
    <tableColumn id="55" name="je46" dataDxfId="1204"/>
    <tableColumn id="56" name="je47" dataDxfId="1205"/>
    <tableColumn id="57" name="je48" dataDxfId="1206"/>
    <tableColumn id="58" name="je49" dataDxfId="1207"/>
    <tableColumn id="59" name="je50" dataDxfId="1208"/>
    <tableColumn id="60" name="je51" dataDxfId="1209"/>
    <tableColumn id="61" name="je52" dataDxfId="1210"/>
    <tableColumn id="62" name="je53" dataDxfId="1211"/>
    <tableColumn id="63" name="je54" dataDxfId="1212"/>
    <tableColumn id="64" name="je55" dataDxfId="1213"/>
    <tableColumn id="65" name="je56" dataDxfId="1214"/>
    <tableColumn id="66" name="je57" dataDxfId="1215"/>
    <tableColumn id="67" name="je58" dataDxfId="1216"/>
    <tableColumn id="68" name="je59" dataDxfId="1217"/>
    <tableColumn id="69" name="je60" dataDxfId="1218"/>
    <tableColumn id="70" name="je61" dataDxfId="1219"/>
    <tableColumn id="71" name="je62" dataDxfId="1220"/>
    <tableColumn id="72" name="je63" dataDxfId="1221"/>
    <tableColumn id="73" name="je64" dataDxfId="1222"/>
    <tableColumn id="74" name="je65" dataDxfId="1223"/>
    <tableColumn id="75" name="je66" dataDxfId="1224"/>
    <tableColumn id="76" name="je67" dataDxfId="1225"/>
    <tableColumn id="77" name="je68" dataDxfId="1226"/>
    <tableColumn id="78" name="je69" dataDxfId="1227"/>
    <tableColumn id="79" name="je70" dataDxfId="1228"/>
    <tableColumn id="80" name="je71" dataDxfId="1229"/>
    <tableColumn id="81" name="je72" dataDxfId="1230"/>
    <tableColumn id="82" name="je73" dataDxfId="1231"/>
    <tableColumn id="83" name="je74" dataDxfId="1232"/>
    <tableColumn id="84" name="je75" dataDxfId="1233"/>
    <tableColumn id="85" name="je76" dataDxfId="1234"/>
    <tableColumn id="86" name="je77" dataDxfId="1235"/>
    <tableColumn id="87" name="je78" dataDxfId="1236"/>
    <tableColumn id="88" name="je79" dataDxfId="1237"/>
    <tableColumn id="89" name="je80" dataDxfId="1238"/>
    <tableColumn id="90" name="je81" dataDxfId="1239"/>
    <tableColumn id="91" name="je82" dataDxfId="1240"/>
    <tableColumn id="92" name="je83" dataDxfId="1241"/>
    <tableColumn id="93" name="je84" dataDxfId="1242"/>
    <tableColumn id="94" name="je85" dataDxfId="1243"/>
    <tableColumn id="95" name="je86" dataDxfId="1244"/>
    <tableColumn id="96" name="je87" dataDxfId="1245"/>
    <tableColumn id="97" name="je88" dataDxfId="1246"/>
    <tableColumn id="98" name="je89" dataDxfId="1247"/>
    <tableColumn id="99" name="je90" dataDxfId="1248"/>
    <tableColumn id="100" name="je91" dataDxfId="1249"/>
    <tableColumn id="101" name="je92" dataDxfId="1250"/>
    <tableColumn id="102" name="je93" dataDxfId="1251"/>
    <tableColumn id="103" name="je94" dataDxfId="1252"/>
    <tableColumn id="104" name="je95" dataDxfId="1253"/>
    <tableColumn id="105" name="je96" dataDxfId="1254"/>
    <tableColumn id="106" name="je97" dataDxfId="1255"/>
    <tableColumn id="107" name="je98" dataDxfId="1256"/>
    <tableColumn id="108" name="je99" dataDxfId="1257"/>
    <tableColumn id="109" name="je100" dataDxfId="1258"/>
    <tableColumn id="110" name="je101" dataDxfId="1259"/>
    <tableColumn id="111" name="je102" dataDxfId="1260"/>
    <tableColumn id="112" name="je103" dataDxfId="1261"/>
    <tableColumn id="113" name="je104" dataDxfId="1262"/>
    <tableColumn id="114" name="je105" dataDxfId="1263"/>
    <tableColumn id="115" name="je106" dataDxfId="1264"/>
    <tableColumn id="116" name="je107" dataDxfId="1265"/>
    <tableColumn id="117" name="je108" dataDxfId="1266"/>
    <tableColumn id="118" name="je109" dataDxfId="1267"/>
    <tableColumn id="119" name="je110" dataDxfId="1268"/>
  </tableColumns>
  <tableStyleInfo showFirstColumn="0" showLastColumn="0" showRowStripes="1" showColumnStripes="0"/>
</table>
</file>

<file path=xl/tables/table17.xml><?xml version="1.0" encoding="utf-8"?>
<table xmlns="http://schemas.openxmlformats.org/spreadsheetml/2006/main" id="17" name="Table13" displayName="Table13" ref="A8:Z8" headerRowCount="0">
  <tableColumns count="26">
    <tableColumn id="26" name="ele_code" dataDxfId="1269"/>
    <tableColumn id="1" name="ele_code2" dataDxfId="1270"/>
    <tableColumn id="2" name="ele_code3" dataDxfId="1271"/>
    <tableColumn id="3" name="ele_name" dataDxfId="1272"/>
    <tableColumn id="4" name="Column4" dataDxfId="1273"/>
    <tableColumn id="5" name="je1" dataDxfId="1274"/>
    <tableColumn id="6" name="je20" dataDxfId="1275"/>
    <tableColumn id="7" name="je21" dataDxfId="1276"/>
    <tableColumn id="8" name="je2" dataDxfId="1277"/>
    <tableColumn id="9" name="je3" dataDxfId="1278"/>
    <tableColumn id="10" name="je4" dataDxfId="1279"/>
    <tableColumn id="11" name="je5" dataDxfId="1280"/>
    <tableColumn id="12" name="je6" dataDxfId="1281"/>
    <tableColumn id="13" name="je7" dataDxfId="1282"/>
    <tableColumn id="14" name="je8" dataDxfId="1283"/>
    <tableColumn id="15" name="je9" dataDxfId="1284"/>
    <tableColumn id="16" name="je10" dataDxfId="1285"/>
    <tableColumn id="17" name="je11" dataDxfId="1286"/>
    <tableColumn id="18" name="je12" dataDxfId="1287"/>
    <tableColumn id="19" name="je13" dataDxfId="1288"/>
    <tableColumn id="20" name="je14" dataDxfId="1289"/>
    <tableColumn id="21" name="je15" dataDxfId="1290"/>
    <tableColumn id="22" name="je16" dataDxfId="1291"/>
    <tableColumn id="23" name="je17" dataDxfId="1292"/>
    <tableColumn id="24" name="je18" dataDxfId="1293"/>
    <tableColumn id="25" name="je19" dataDxfId="1294"/>
  </tableColumns>
  <tableStyleInfo showFirstColumn="0" showLastColumn="0" showRowStripes="1" showColumnStripes="0"/>
</table>
</file>

<file path=xl/tables/table18.xml><?xml version="1.0" encoding="utf-8"?>
<table xmlns="http://schemas.openxmlformats.org/spreadsheetml/2006/main" id="18" name="Table181213" displayName="Table181213" ref="A7:DK7" headerRowCount="0">
  <tableColumns count="115">
    <tableColumn id="115" name="ele_code" dataDxfId="1295"/>
    <tableColumn id="1" name="ele_code2" dataDxfId="1296"/>
    <tableColumn id="2" name="ele_code3" dataDxfId="1297"/>
    <tableColumn id="3" name="ele_name" dataDxfId="1298"/>
    <tableColumn id="4" name="Column4" dataDxfId="1299"/>
    <tableColumn id="5" name="je1" dataDxfId="1300"/>
    <tableColumn id="6" name="je2" dataDxfId="1301"/>
    <tableColumn id="7" name="je3" dataDxfId="1302"/>
    <tableColumn id="8" name="je4" dataDxfId="1303"/>
    <tableColumn id="9" name="je5" dataDxfId="1304"/>
    <tableColumn id="10" name="je6" dataDxfId="1305"/>
    <tableColumn id="11" name="je7" dataDxfId="1306"/>
    <tableColumn id="12" name="je8" dataDxfId="1307"/>
    <tableColumn id="13" name="je9" dataDxfId="1308"/>
    <tableColumn id="14" name="je10" dataDxfId="1309"/>
    <tableColumn id="15" name="je11" dataDxfId="1310"/>
    <tableColumn id="16" name="je12" dataDxfId="1311"/>
    <tableColumn id="17" name="je13" dataDxfId="1312"/>
    <tableColumn id="18" name="je14" dataDxfId="1313"/>
    <tableColumn id="19" name="je15" dataDxfId="1314"/>
    <tableColumn id="20" name="je16" dataDxfId="1315"/>
    <tableColumn id="21" name="je17" dataDxfId="1316"/>
    <tableColumn id="22" name="je18" dataDxfId="1317"/>
    <tableColumn id="23" name="je19" dataDxfId="1318"/>
    <tableColumn id="24" name="je20" dataDxfId="1319"/>
    <tableColumn id="25" name="je21" dataDxfId="1320"/>
    <tableColumn id="26" name="je22" dataDxfId="1321"/>
    <tableColumn id="27" name="je23" dataDxfId="1322"/>
    <tableColumn id="28" name="je24" dataDxfId="1323"/>
    <tableColumn id="29" name="je25" dataDxfId="1324"/>
    <tableColumn id="30" name="je26" dataDxfId="1325"/>
    <tableColumn id="31" name="je27" dataDxfId="1326"/>
    <tableColumn id="32" name="je28" dataDxfId="1327"/>
    <tableColumn id="33" name="je29" dataDxfId="1328"/>
    <tableColumn id="34" name="je30" dataDxfId="1329"/>
    <tableColumn id="35" name="je31" dataDxfId="1330"/>
    <tableColumn id="36" name="je32" dataDxfId="1331"/>
    <tableColumn id="37" name="je33" dataDxfId="1332"/>
    <tableColumn id="38" name="je34" dataDxfId="1333"/>
    <tableColumn id="39" name="je35" dataDxfId="1334"/>
    <tableColumn id="40" name="je36" dataDxfId="1335"/>
    <tableColumn id="41" name="je37" dataDxfId="1336"/>
    <tableColumn id="42" name="je38" dataDxfId="1337"/>
    <tableColumn id="43" name="je39" dataDxfId="1338"/>
    <tableColumn id="44" name="je40" dataDxfId="1339"/>
    <tableColumn id="45" name="je41" dataDxfId="1340"/>
    <tableColumn id="46" name="je42" dataDxfId="1341"/>
    <tableColumn id="47" name="je43" dataDxfId="1342"/>
    <tableColumn id="48" name="je44" dataDxfId="1343"/>
    <tableColumn id="49" name="je45" dataDxfId="1344"/>
    <tableColumn id="50" name="je46" dataDxfId="1345"/>
    <tableColumn id="51" name="je47" dataDxfId="1346"/>
    <tableColumn id="52" name="je48" dataDxfId="1347"/>
    <tableColumn id="53" name="je49" dataDxfId="1348"/>
    <tableColumn id="54" name="je50" dataDxfId="1349"/>
    <tableColumn id="55" name="je51" dataDxfId="1350"/>
    <tableColumn id="56" name="je52" dataDxfId="1351"/>
    <tableColumn id="57" name="je53" dataDxfId="1352"/>
    <tableColumn id="58" name="je54" dataDxfId="1353"/>
    <tableColumn id="59" name="je55" dataDxfId="1354"/>
    <tableColumn id="60" name="je56" dataDxfId="1355"/>
    <tableColumn id="61" name="je57" dataDxfId="1356"/>
    <tableColumn id="62" name="je58" dataDxfId="1357"/>
    <tableColumn id="63" name="je59" dataDxfId="1358"/>
    <tableColumn id="64" name="je60" dataDxfId="1359"/>
    <tableColumn id="65" name="je61" dataDxfId="1360"/>
    <tableColumn id="66" name="je62" dataDxfId="1361"/>
    <tableColumn id="67" name="je63" dataDxfId="1362"/>
    <tableColumn id="68" name="je64" dataDxfId="1363"/>
    <tableColumn id="69" name="je65" dataDxfId="1364"/>
    <tableColumn id="70" name="je66" dataDxfId="1365"/>
    <tableColumn id="71" name="je67" dataDxfId="1366"/>
    <tableColumn id="72" name="je68" dataDxfId="1367"/>
    <tableColumn id="73" name="je69" dataDxfId="1368"/>
    <tableColumn id="74" name="je70" dataDxfId="1369"/>
    <tableColumn id="75" name="je71" dataDxfId="1370"/>
    <tableColumn id="76" name="je72" dataDxfId="1371"/>
    <tableColumn id="77" name="je73" dataDxfId="1372"/>
    <tableColumn id="78" name="je74" dataDxfId="1373"/>
    <tableColumn id="79" name="je75" dataDxfId="1374"/>
    <tableColumn id="80" name="je76" dataDxfId="1375"/>
    <tableColumn id="81" name="je77" dataDxfId="1376"/>
    <tableColumn id="82" name="je78" dataDxfId="1377"/>
    <tableColumn id="83" name="je79" dataDxfId="1378"/>
    <tableColumn id="84" name="je80" dataDxfId="1379"/>
    <tableColumn id="85" name="je81" dataDxfId="1380"/>
    <tableColumn id="86" name="je82" dataDxfId="1381"/>
    <tableColumn id="87" name="je83" dataDxfId="1382"/>
    <tableColumn id="88" name="je84" dataDxfId="1383"/>
    <tableColumn id="89" name="je85" dataDxfId="1384"/>
    <tableColumn id="90" name="je86" dataDxfId="1385"/>
    <tableColumn id="91" name="je87" dataDxfId="1386"/>
    <tableColumn id="92" name="je88" dataDxfId="1387"/>
    <tableColumn id="93" name="je89" dataDxfId="1388"/>
    <tableColumn id="94" name="je90" dataDxfId="1389"/>
    <tableColumn id="95" name="je91" dataDxfId="1390"/>
    <tableColumn id="96" name="je92" dataDxfId="1391"/>
    <tableColumn id="97" name="je93" dataDxfId="1392"/>
    <tableColumn id="98" name="je94" dataDxfId="1393"/>
    <tableColumn id="99" name="je95" dataDxfId="1394"/>
    <tableColumn id="100" name="je96" dataDxfId="1395"/>
    <tableColumn id="101" name="je97" dataDxfId="1396"/>
    <tableColumn id="102" name="je98" dataDxfId="1397"/>
    <tableColumn id="103" name="je99" dataDxfId="1398"/>
    <tableColumn id="104" name="je100" dataDxfId="1399"/>
    <tableColumn id="105" name="je101" dataDxfId="1400"/>
    <tableColumn id="106" name="je102" dataDxfId="1401"/>
    <tableColumn id="107" name="je103" dataDxfId="1402"/>
    <tableColumn id="108" name="je104" dataDxfId="1403"/>
    <tableColumn id="109" name="je105" dataDxfId="1404"/>
    <tableColumn id="110" name="je106" dataDxfId="1405"/>
    <tableColumn id="111" name="je107" dataDxfId="1406"/>
    <tableColumn id="112" name="je108" dataDxfId="1407"/>
    <tableColumn id="113" name="je109" dataDxfId="1408"/>
    <tableColumn id="114" name="je110" dataDxfId="1409"/>
  </tableColumns>
  <tableStyleInfo showFirstColumn="0" showLastColumn="0" showRowStripes="1" showColumnStripes="0"/>
</table>
</file>

<file path=xl/tables/table19.xml><?xml version="1.0" encoding="utf-8"?>
<table xmlns="http://schemas.openxmlformats.org/spreadsheetml/2006/main" id="19" name="Table181216" displayName="Table181216" ref="A9:AG12" headerRowCount="0">
  <tableColumns count="33">
    <tableColumn id="114" name="ele_code" dataDxfId="1410"/>
    <tableColumn id="1" name="ele_code2" dataDxfId="1411"/>
    <tableColumn id="2" name="ele_code3" dataDxfId="1412"/>
    <tableColumn id="3" name="ele_name" dataDxfId="1413"/>
    <tableColumn id="4" name="je1" dataDxfId="1414"/>
    <tableColumn id="5" name="je2" dataDxfId="1415"/>
    <tableColumn id="6" name="je3" dataDxfId="1416"/>
    <tableColumn id="7" name="je4" dataDxfId="1417"/>
    <tableColumn id="8" name="je5" dataDxfId="1418"/>
    <tableColumn id="9" name="je6" dataDxfId="1419"/>
    <tableColumn id="10" name="je7" dataDxfId="1420"/>
    <tableColumn id="11" name="je8" dataDxfId="1421"/>
    <tableColumn id="12" name="je9" dataDxfId="1422"/>
    <tableColumn id="13" name="je10" dataDxfId="1423"/>
    <tableColumn id="14" name="je11" dataDxfId="1424"/>
    <tableColumn id="15" name="je12" dataDxfId="1425"/>
    <tableColumn id="16" name="je13" dataDxfId="1426"/>
    <tableColumn id="17" name="je14" dataDxfId="1427"/>
    <tableColumn id="18" name="je15" dataDxfId="1428"/>
    <tableColumn id="19" name="je16" dataDxfId="1429"/>
    <tableColumn id="20" name="je17" dataDxfId="1430"/>
    <tableColumn id="21" name="je18" dataDxfId="1431"/>
    <tableColumn id="22" name="je19" dataDxfId="1432"/>
    <tableColumn id="23" name="je20" dataDxfId="1433"/>
    <tableColumn id="24" name="je21" dataDxfId="1434"/>
    <tableColumn id="25" name="je22" dataDxfId="1435"/>
    <tableColumn id="26" name="je23" dataDxfId="1436"/>
    <tableColumn id="27" name="je24" dataDxfId="1437"/>
    <tableColumn id="28" name="je25" dataDxfId="1438"/>
    <tableColumn id="29" name="je26" dataDxfId="1439"/>
    <tableColumn id="30" name="je27" dataDxfId="1440"/>
    <tableColumn id="31" name="je28" dataDxfId="1441"/>
    <tableColumn id="32" name="je29" dataDxfId="1442"/>
  </tableColumns>
  <tableStyleInfo showFirstColumn="0" showLastColumn="0" showRowStripes="1" showColumnStripes="0"/>
</table>
</file>

<file path=xl/tables/table20.xml><?xml version="1.0" encoding="utf-8"?>
<table xmlns="http://schemas.openxmlformats.org/spreadsheetml/2006/main" id="20" name="Table181217" displayName="Table181217" ref="A8:L17" headerRowCount="0">
  <tableColumns count="12">
    <tableColumn id="12" name="ele_code" dataDxfId="1443"/>
    <tableColumn id="1" name="ele_code1" dataDxfId="1444"/>
    <tableColumn id="2" name="ele_code2" dataDxfId="1445"/>
    <tableColumn id="3" name="ele_code3" dataDxfId="1446"/>
    <tableColumn id="4" name="ele_name" dataDxfId="1447"/>
    <tableColumn id="5" name="je1" dataDxfId="1448"/>
    <tableColumn id="6" name="je2" dataDxfId="1449"/>
    <tableColumn id="7" name="je3" dataDxfId="1450"/>
    <tableColumn id="8" name="je4" dataDxfId="1451"/>
    <tableColumn id="9" name="je5" dataDxfId="1452"/>
    <tableColumn id="10" name="je6" dataDxfId="1453"/>
    <tableColumn id="11" name="je7" dataDxfId="1454"/>
  </tableColumns>
  <tableStyleInfo showFirstColumn="0" showLastColumn="0" showRowStripes="1" showColumnStripes="0"/>
</table>
</file>

<file path=xl/tables/table21.xml><?xml version="1.0" encoding="utf-8"?>
<table xmlns="http://schemas.openxmlformats.org/spreadsheetml/2006/main" id="21" name="Table181215" displayName="Table181215" ref="A8:U32" headerRowCount="0">
  <tableColumns count="21">
    <tableColumn id="21" name="ele_code" dataDxfId="1455"/>
    <tableColumn id="1" name="ele_code2" dataDxfId="1456"/>
    <tableColumn id="2" name="ele_code3" dataDxfId="1457"/>
    <tableColumn id="3" name="ele_name" dataDxfId="1458"/>
    <tableColumn id="4" name="sub_row_code2" dataDxfId="1459"/>
    <tableColumn id="5" name="sub_row_code3" dataDxfId="1460"/>
    <tableColumn id="6" name="sub_row_name4" dataDxfId="1461"/>
    <tableColumn id="7" name="sub_row_code4" dataDxfId="1462"/>
    <tableColumn id="8" name="c2" dataDxfId="1463"/>
    <tableColumn id="9" name="je1" dataDxfId="1464"/>
    <tableColumn id="10" name="je2" dataDxfId="1465"/>
    <tableColumn id="11" name="je3" dataDxfId="1466"/>
    <tableColumn id="12" name="je4" dataDxfId="1467"/>
    <tableColumn id="13" name="je5" dataDxfId="1468"/>
    <tableColumn id="14" name="je6" dataDxfId="1469"/>
    <tableColumn id="15" name="je7" dataDxfId="1470"/>
    <tableColumn id="16" name="je8" dataDxfId="1471"/>
    <tableColumn id="17" name="je9" dataDxfId="1472"/>
    <tableColumn id="18" name="je10" dataDxfId="1473"/>
    <tableColumn id="19" name="je11" dataDxfId="1474"/>
    <tableColumn id="20" name="je12" dataDxfId="1475"/>
  </tableColumns>
  <tableStyleInfo showFirstColumn="0" showLastColumn="0" showRowStripes="1" showColumnStripes="0"/>
</table>
</file>

<file path=xl/tables/table22.xml><?xml version="1.0" encoding="utf-8"?>
<table xmlns="http://schemas.openxmlformats.org/spreadsheetml/2006/main" id="22" name="Table181218" displayName="Table181218" ref="A9:AS9" headerRowCount="0">
  <tableColumns count="45">
    <tableColumn id="114" name="ele_code" dataDxfId="1476"/>
    <tableColumn id="1" name="ele_code2" dataDxfId="1477"/>
    <tableColumn id="2" name="ele_code3" dataDxfId="1478"/>
    <tableColumn id="3" name="ele_name" dataDxfId="1479"/>
    <tableColumn id="4" name="je1" dataDxfId="1480"/>
    <tableColumn id="5" name="je2" dataDxfId="1481"/>
    <tableColumn id="6" name="je3" dataDxfId="1482"/>
    <tableColumn id="7" name="je4" dataDxfId="1483"/>
    <tableColumn id="8" name="je5" dataDxfId="1484"/>
    <tableColumn id="9" name="je6" dataDxfId="1485"/>
    <tableColumn id="10" name="je7" dataDxfId="1486"/>
    <tableColumn id="11" name="je8" dataDxfId="1487"/>
    <tableColumn id="12" name="je9" dataDxfId="1488"/>
    <tableColumn id="13" name="je10" dataDxfId="1489"/>
    <tableColumn id="14" name="je11" dataDxfId="1490"/>
    <tableColumn id="15" name="je12" dataDxfId="1491"/>
    <tableColumn id="16" name="je13" dataDxfId="1492"/>
    <tableColumn id="17" name="je14" dataDxfId="1493"/>
    <tableColumn id="18" name="je15" dataDxfId="1494"/>
    <tableColumn id="19" name="je16" dataDxfId="1495"/>
    <tableColumn id="20" name="je17" dataDxfId="1496"/>
    <tableColumn id="21" name="je18" dataDxfId="1497"/>
    <tableColumn id="22" name="je19" dataDxfId="1498"/>
    <tableColumn id="23" name="je20" dataDxfId="1499"/>
    <tableColumn id="24" name="je21" dataDxfId="1500"/>
    <tableColumn id="25" name="je22" dataDxfId="1501"/>
    <tableColumn id="26" name="je23" dataDxfId="1502"/>
    <tableColumn id="27" name="je24" dataDxfId="1503"/>
    <tableColumn id="28" name="je25" dataDxfId="1504"/>
    <tableColumn id="29" name="je26" dataDxfId="1505"/>
    <tableColumn id="30" name="je27" dataDxfId="1506"/>
    <tableColumn id="31" name="je28" dataDxfId="1507"/>
    <tableColumn id="32" name="je29" dataDxfId="1508"/>
    <tableColumn id="33" name="je30" dataDxfId="1509"/>
    <tableColumn id="34" name="je31" dataDxfId="1510"/>
    <tableColumn id="35" name="je32" dataDxfId="1511"/>
    <tableColumn id="36" name="je33" dataDxfId="1512"/>
    <tableColumn id="37" name="je34" dataDxfId="1513"/>
    <tableColumn id="38" name="je35" dataDxfId="1514"/>
    <tableColumn id="39" name="je36" dataDxfId="1515"/>
    <tableColumn id="40" name="je37" dataDxfId="1516"/>
    <tableColumn id="41" name="je38" dataDxfId="1517"/>
    <tableColumn id="42" name="je39" dataDxfId="1518"/>
    <tableColumn id="43" name="je40" dataDxfId="1519"/>
    <tableColumn id="44" name="c1" dataDxfId="1520"/>
  </tableColumns>
  <tableStyleInfo showFirstColumn="0" showLastColumn="0" showRowStripes="1" showColumnStripes="0"/>
</table>
</file>

<file path=xl/tables/table23.xml><?xml version="1.0" encoding="utf-8"?>
<table xmlns="http://schemas.openxmlformats.org/spreadsheetml/2006/main" id="23" name="Table1812142" displayName="Table1812142" ref="A7:O24" headerRowCount="0">
  <tableColumns count="15">
    <tableColumn id="15" name="ele_code" dataDxfId="1521"/>
    <tableColumn id="1" name="ele_code2" dataDxfId="1522"/>
    <tableColumn id="2" name="ele_code3" dataDxfId="1523"/>
    <tableColumn id="3" name="ele_name" dataDxfId="1524"/>
    <tableColumn id="4" name="je1" dataDxfId="1525"/>
    <tableColumn id="5" name="je2" dataDxfId="1526"/>
    <tableColumn id="6" name="je3" dataDxfId="1527"/>
    <tableColumn id="7" name="je4" dataDxfId="1528"/>
    <tableColumn id="8" name="je5" dataDxfId="1529"/>
    <tableColumn id="9" name="je6" dataDxfId="1530"/>
    <tableColumn id="10" name="je7" dataDxfId="1531"/>
    <tableColumn id="11" name="je8" dataDxfId="1532"/>
    <tableColumn id="12" name="je9" dataDxfId="1533"/>
    <tableColumn id="13" name="je10" dataDxfId="1534"/>
    <tableColumn id="14" name="je11" dataDxfId="15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showGridLines="0" tabSelected="1" workbookViewId="0">
      <pane ySplit="6" topLeftCell="A7" activePane="bottomLeft" state="frozen"/>
      <selection/>
      <selection pane="bottomLeft" activeCell="A1" sqref="A1:O1"/>
    </sheetView>
  </sheetViews>
  <sheetFormatPr defaultColWidth="9" defaultRowHeight="14.25" customHeight="1"/>
  <cols>
    <col min="1" max="1" width="27.5" style="409" customWidth="1"/>
    <col min="2" max="2" width="3.25" style="409" customWidth="1"/>
    <col min="3" max="5" width="18.25" style="460" customWidth="1"/>
    <col min="6" max="6" width="25.75" style="409" customWidth="1"/>
    <col min="7" max="7" width="3.5" style="409" customWidth="1"/>
    <col min="8" max="10" width="18" style="460" customWidth="1"/>
    <col min="11" max="11" width="23.375" style="409" customWidth="1"/>
    <col min="12" max="12" width="3.625" style="409" customWidth="1"/>
    <col min="13" max="15" width="17.875" style="460" customWidth="1"/>
  </cols>
  <sheetData>
    <row r="1" s="335" customFormat="1" ht="21" customHeight="1" spans="1:15">
      <c r="A1" s="461" t="s">
        <v>0</v>
      </c>
      <c r="B1" s="461"/>
      <c r="C1" s="462"/>
      <c r="D1" s="462"/>
      <c r="E1" s="462"/>
      <c r="F1" s="461"/>
      <c r="G1" s="461"/>
      <c r="H1" s="462"/>
      <c r="I1" s="462"/>
      <c r="J1" s="462"/>
      <c r="K1" s="461"/>
      <c r="L1" s="461"/>
      <c r="M1" s="462"/>
      <c r="N1" s="462"/>
      <c r="O1" s="462"/>
    </row>
    <row r="2" s="87" customFormat="1" ht="18" customHeight="1" spans="1:15">
      <c r="A2" s="409"/>
      <c r="B2" s="409"/>
      <c r="C2" s="295"/>
      <c r="D2" s="295"/>
      <c r="E2" s="295"/>
      <c r="F2" s="409"/>
      <c r="G2" s="409"/>
      <c r="H2" s="295"/>
      <c r="I2" s="295"/>
      <c r="J2" s="295"/>
      <c r="K2" s="409"/>
      <c r="L2" s="409"/>
      <c r="M2" s="295"/>
      <c r="N2" s="491" t="s">
        <v>1</v>
      </c>
      <c r="O2" s="491"/>
    </row>
    <row r="3" s="87" customFormat="1" ht="18" customHeight="1" spans="1:15">
      <c r="A3" s="463" t="s">
        <v>2</v>
      </c>
      <c r="B3" s="126"/>
      <c r="C3" s="464"/>
      <c r="D3" s="295"/>
      <c r="E3" s="295"/>
      <c r="F3" s="409"/>
      <c r="G3" s="409"/>
      <c r="H3" s="295"/>
      <c r="I3" s="295"/>
      <c r="J3" s="295"/>
      <c r="K3" s="409"/>
      <c r="L3" s="409"/>
      <c r="M3" s="295"/>
      <c r="N3" s="491" t="s">
        <v>3</v>
      </c>
      <c r="O3" s="491"/>
    </row>
    <row r="4" s="406" customFormat="1" ht="22.5" customHeight="1" spans="1:15">
      <c r="A4" s="499" t="s">
        <v>4</v>
      </c>
      <c r="B4" s="466"/>
      <c r="C4" s="467"/>
      <c r="D4" s="467"/>
      <c r="E4" s="467"/>
      <c r="F4" s="500" t="s">
        <v>5</v>
      </c>
      <c r="G4" s="466"/>
      <c r="H4" s="467"/>
      <c r="I4" s="467"/>
      <c r="J4" s="467"/>
      <c r="K4" s="466"/>
      <c r="L4" s="466"/>
      <c r="M4" s="467"/>
      <c r="N4" s="467"/>
      <c r="O4" s="492"/>
    </row>
    <row r="5" s="406" customFormat="1" ht="34.5" customHeight="1" spans="1:15">
      <c r="A5" s="501" t="s">
        <v>6</v>
      </c>
      <c r="B5" s="502" t="s">
        <v>7</v>
      </c>
      <c r="C5" s="305" t="s">
        <v>8</v>
      </c>
      <c r="D5" s="305" t="s">
        <v>9</v>
      </c>
      <c r="E5" s="305" t="s">
        <v>10</v>
      </c>
      <c r="F5" s="502" t="s">
        <v>11</v>
      </c>
      <c r="G5" s="339" t="s">
        <v>7</v>
      </c>
      <c r="H5" s="305" t="s">
        <v>8</v>
      </c>
      <c r="I5" s="305" t="s">
        <v>9</v>
      </c>
      <c r="J5" s="305" t="s">
        <v>10</v>
      </c>
      <c r="K5" s="502" t="s">
        <v>12</v>
      </c>
      <c r="L5" s="502" t="s">
        <v>7</v>
      </c>
      <c r="M5" s="305" t="s">
        <v>8</v>
      </c>
      <c r="N5" s="305" t="s">
        <v>9</v>
      </c>
      <c r="O5" s="493" t="s">
        <v>10</v>
      </c>
    </row>
    <row r="6" s="407" customFormat="1" ht="22.5" customHeight="1" spans="1:15">
      <c r="A6" s="503" t="s">
        <v>13</v>
      </c>
      <c r="B6" s="222"/>
      <c r="C6" s="269" t="s">
        <v>14</v>
      </c>
      <c r="D6" s="269" t="s">
        <v>15</v>
      </c>
      <c r="E6" s="269" t="s">
        <v>16</v>
      </c>
      <c r="F6" s="504" t="s">
        <v>13</v>
      </c>
      <c r="G6" s="222"/>
      <c r="H6" s="269" t="s">
        <v>17</v>
      </c>
      <c r="I6" s="269" t="s">
        <v>18</v>
      </c>
      <c r="J6" s="269" t="s">
        <v>19</v>
      </c>
      <c r="K6" s="504" t="s">
        <v>13</v>
      </c>
      <c r="L6" s="222"/>
      <c r="M6" s="269">
        <v>7</v>
      </c>
      <c r="N6" s="269">
        <v>8</v>
      </c>
      <c r="O6" s="494">
        <v>9</v>
      </c>
    </row>
    <row r="7" s="406" customFormat="1" ht="22.5" customHeight="1" spans="1:15">
      <c r="A7" s="505" t="s">
        <v>20</v>
      </c>
      <c r="B7" s="222" t="s">
        <v>14</v>
      </c>
      <c r="C7" s="301">
        <v>1776000</v>
      </c>
      <c r="D7" s="301">
        <v>2257548.18</v>
      </c>
      <c r="E7" s="301">
        <v>2257548.18</v>
      </c>
      <c r="F7" s="506" t="s">
        <v>21</v>
      </c>
      <c r="G7" s="222" t="s">
        <v>22</v>
      </c>
      <c r="H7" s="298">
        <v>2300</v>
      </c>
      <c r="I7" s="298">
        <v>2346</v>
      </c>
      <c r="J7" s="301">
        <v>2346</v>
      </c>
      <c r="K7" s="506" t="s">
        <v>23</v>
      </c>
      <c r="L7" s="37">
        <v>58</v>
      </c>
      <c r="M7" s="301">
        <f>M8+M9</f>
        <v>967900</v>
      </c>
      <c r="N7" s="301">
        <f>N8+N9</f>
        <v>1163798.18</v>
      </c>
      <c r="O7" s="495">
        <f>O8+O9</f>
        <v>1163798.18</v>
      </c>
    </row>
    <row r="8" s="406" customFormat="1" ht="22.5" customHeight="1" spans="1:15">
      <c r="A8" s="505" t="s">
        <v>24</v>
      </c>
      <c r="B8" s="222" t="s">
        <v>15</v>
      </c>
      <c r="C8" s="301">
        <v>0</v>
      </c>
      <c r="D8" s="301">
        <v>0</v>
      </c>
      <c r="E8" s="301">
        <v>0</v>
      </c>
      <c r="F8" s="506" t="s">
        <v>25</v>
      </c>
      <c r="G8" s="222" t="s">
        <v>26</v>
      </c>
      <c r="H8" s="298">
        <v>0</v>
      </c>
      <c r="I8" s="298">
        <v>0</v>
      </c>
      <c r="J8" s="301">
        <v>0</v>
      </c>
      <c r="K8" s="482" t="s">
        <v>27</v>
      </c>
      <c r="L8" s="37">
        <v>59</v>
      </c>
      <c r="M8" s="298">
        <v>844500</v>
      </c>
      <c r="N8" s="298">
        <v>1023918.1</v>
      </c>
      <c r="O8" s="495">
        <v>1023918.1</v>
      </c>
    </row>
    <row r="9" s="406" customFormat="1" ht="22.5" customHeight="1" spans="1:15">
      <c r="A9" s="470" t="s">
        <v>28</v>
      </c>
      <c r="B9" s="222" t="s">
        <v>16</v>
      </c>
      <c r="C9" s="301">
        <v>0</v>
      </c>
      <c r="D9" s="301">
        <v>0</v>
      </c>
      <c r="E9" s="301">
        <v>0</v>
      </c>
      <c r="F9" s="506" t="s">
        <v>29</v>
      </c>
      <c r="G9" s="222" t="s">
        <v>30</v>
      </c>
      <c r="H9" s="298">
        <v>0</v>
      </c>
      <c r="I9" s="298">
        <v>0</v>
      </c>
      <c r="J9" s="301">
        <v>0</v>
      </c>
      <c r="K9" s="482" t="s">
        <v>31</v>
      </c>
      <c r="L9" s="37">
        <v>60</v>
      </c>
      <c r="M9" s="298">
        <v>123400</v>
      </c>
      <c r="N9" s="298">
        <v>139880.08</v>
      </c>
      <c r="O9" s="495">
        <v>139880.08</v>
      </c>
    </row>
    <row r="10" s="406" customFormat="1" ht="22.5" customHeight="1" spans="1:15">
      <c r="A10" s="470" t="s">
        <v>32</v>
      </c>
      <c r="B10" s="222" t="s">
        <v>17</v>
      </c>
      <c r="C10" s="298">
        <v>0</v>
      </c>
      <c r="D10" s="298">
        <v>0</v>
      </c>
      <c r="E10" s="301">
        <v>0</v>
      </c>
      <c r="F10" s="506" t="s">
        <v>33</v>
      </c>
      <c r="G10" s="222" t="s">
        <v>34</v>
      </c>
      <c r="H10" s="298">
        <v>0</v>
      </c>
      <c r="I10" s="298">
        <v>0</v>
      </c>
      <c r="J10" s="301">
        <v>0</v>
      </c>
      <c r="K10" s="482" t="s">
        <v>35</v>
      </c>
      <c r="L10" s="37">
        <v>61</v>
      </c>
      <c r="M10" s="298">
        <v>808100</v>
      </c>
      <c r="N10" s="298">
        <v>1093750</v>
      </c>
      <c r="O10" s="495">
        <v>1093750</v>
      </c>
    </row>
    <row r="11" s="406" customFormat="1" ht="22.5" customHeight="1" spans="1:15">
      <c r="A11" s="470" t="s">
        <v>36</v>
      </c>
      <c r="B11" s="222" t="s">
        <v>18</v>
      </c>
      <c r="C11" s="298">
        <v>0</v>
      </c>
      <c r="D11" s="298">
        <v>0</v>
      </c>
      <c r="E11" s="301">
        <v>0</v>
      </c>
      <c r="F11" s="506" t="s">
        <v>37</v>
      </c>
      <c r="G11" s="222" t="s">
        <v>38</v>
      </c>
      <c r="H11" s="298">
        <v>0</v>
      </c>
      <c r="I11" s="298">
        <v>0</v>
      </c>
      <c r="J11" s="301">
        <v>0</v>
      </c>
      <c r="K11" s="482" t="s">
        <v>39</v>
      </c>
      <c r="L11" s="37">
        <v>62</v>
      </c>
      <c r="M11" s="298">
        <v>0</v>
      </c>
      <c r="N11" s="298">
        <v>0</v>
      </c>
      <c r="O11" s="495">
        <v>0</v>
      </c>
    </row>
    <row r="12" s="406" customFormat="1" ht="22.5" customHeight="1" spans="1:15">
      <c r="A12" s="470" t="s">
        <v>40</v>
      </c>
      <c r="B12" s="222" t="s">
        <v>19</v>
      </c>
      <c r="C12" s="298">
        <v>0</v>
      </c>
      <c r="D12" s="298">
        <v>0</v>
      </c>
      <c r="E12" s="301">
        <v>0</v>
      </c>
      <c r="F12" s="506" t="s">
        <v>41</v>
      </c>
      <c r="G12" s="222" t="s">
        <v>42</v>
      </c>
      <c r="H12" s="298">
        <v>0</v>
      </c>
      <c r="I12" s="298">
        <v>0</v>
      </c>
      <c r="J12" s="301">
        <v>0</v>
      </c>
      <c r="K12" s="506" t="s">
        <v>43</v>
      </c>
      <c r="L12" s="37">
        <v>63</v>
      </c>
      <c r="M12" s="298">
        <v>0</v>
      </c>
      <c r="N12" s="298">
        <v>0</v>
      </c>
      <c r="O12" s="495">
        <v>0</v>
      </c>
    </row>
    <row r="13" s="406" customFormat="1" ht="22.5" customHeight="1" spans="1:15">
      <c r="A13" s="470" t="s">
        <v>44</v>
      </c>
      <c r="B13" s="222" t="s">
        <v>45</v>
      </c>
      <c r="C13" s="298">
        <v>0</v>
      </c>
      <c r="D13" s="298">
        <v>0</v>
      </c>
      <c r="E13" s="301">
        <v>0</v>
      </c>
      <c r="F13" s="506" t="s">
        <v>46</v>
      </c>
      <c r="G13" s="222" t="s">
        <v>47</v>
      </c>
      <c r="H13" s="298">
        <v>0</v>
      </c>
      <c r="I13" s="298">
        <v>0</v>
      </c>
      <c r="J13" s="301">
        <v>0</v>
      </c>
      <c r="K13" s="506" t="s">
        <v>48</v>
      </c>
      <c r="L13" s="37">
        <v>64</v>
      </c>
      <c r="M13" s="298">
        <v>0</v>
      </c>
      <c r="N13" s="298">
        <v>0</v>
      </c>
      <c r="O13" s="495">
        <v>0</v>
      </c>
    </row>
    <row r="14" s="406" customFormat="1" ht="22.5" customHeight="1" spans="1:15">
      <c r="A14" s="470" t="s">
        <v>49</v>
      </c>
      <c r="B14" s="222" t="s">
        <v>50</v>
      </c>
      <c r="C14" s="298">
        <v>0</v>
      </c>
      <c r="D14" s="298">
        <v>0</v>
      </c>
      <c r="E14" s="301">
        <v>0</v>
      </c>
      <c r="F14" s="506" t="s">
        <v>51</v>
      </c>
      <c r="G14" s="222" t="s">
        <v>52</v>
      </c>
      <c r="H14" s="298">
        <v>1659300</v>
      </c>
      <c r="I14" s="298">
        <v>2119173.08</v>
      </c>
      <c r="J14" s="301">
        <v>2119173.08</v>
      </c>
      <c r="K14" s="506" t="s">
        <v>53</v>
      </c>
      <c r="L14" s="37">
        <v>65</v>
      </c>
      <c r="M14" s="298">
        <v>0</v>
      </c>
      <c r="N14" s="298">
        <v>0</v>
      </c>
      <c r="O14" s="495">
        <v>0</v>
      </c>
    </row>
    <row r="15" s="406" customFormat="1" ht="22.5" customHeight="1" spans="1:15">
      <c r="A15" s="470"/>
      <c r="B15" s="222" t="s">
        <v>54</v>
      </c>
      <c r="C15" s="471"/>
      <c r="D15" s="472"/>
      <c r="E15" s="471"/>
      <c r="F15" s="506" t="s">
        <v>55</v>
      </c>
      <c r="G15" s="222" t="s">
        <v>56</v>
      </c>
      <c r="H15" s="298">
        <v>40300</v>
      </c>
      <c r="I15" s="298">
        <v>45353.8</v>
      </c>
      <c r="J15" s="301">
        <v>45353.8</v>
      </c>
      <c r="K15" s="490"/>
      <c r="L15" s="37">
        <v>66</v>
      </c>
      <c r="M15" s="471"/>
      <c r="N15" s="471"/>
      <c r="O15" s="496"/>
    </row>
    <row r="16" s="406" customFormat="1" ht="22.5" customHeight="1" spans="1:15">
      <c r="A16" s="473"/>
      <c r="B16" s="222" t="s">
        <v>57</v>
      </c>
      <c r="C16" s="471"/>
      <c r="D16" s="472"/>
      <c r="E16" s="471"/>
      <c r="F16" s="506" t="s">
        <v>58</v>
      </c>
      <c r="G16" s="222" t="s">
        <v>59</v>
      </c>
      <c r="H16" s="298">
        <v>0</v>
      </c>
      <c r="I16" s="298">
        <v>0</v>
      </c>
      <c r="J16" s="301">
        <v>0</v>
      </c>
      <c r="K16" s="339"/>
      <c r="L16" s="37">
        <v>67</v>
      </c>
      <c r="M16" s="471"/>
      <c r="N16" s="471"/>
      <c r="O16" s="496"/>
    </row>
    <row r="17" s="406" customFormat="1" ht="22.5" customHeight="1" spans="1:15">
      <c r="A17" s="468"/>
      <c r="B17" s="222" t="s">
        <v>60</v>
      </c>
      <c r="C17" s="471"/>
      <c r="D17" s="472"/>
      <c r="E17" s="471"/>
      <c r="F17" s="506" t="s">
        <v>61</v>
      </c>
      <c r="G17" s="222" t="s">
        <v>62</v>
      </c>
      <c r="H17" s="298">
        <v>0</v>
      </c>
      <c r="I17" s="298">
        <v>0</v>
      </c>
      <c r="J17" s="301">
        <v>0</v>
      </c>
      <c r="K17" s="339" t="s">
        <v>63</v>
      </c>
      <c r="L17" s="37">
        <v>68</v>
      </c>
      <c r="M17" s="497" t="s">
        <v>64</v>
      </c>
      <c r="N17" s="497" t="s">
        <v>64</v>
      </c>
      <c r="O17" s="495">
        <f>SUM(O18:O27)</f>
        <v>2257548.18</v>
      </c>
    </row>
    <row r="18" s="406" customFormat="1" ht="22.5" customHeight="1" spans="1:15">
      <c r="A18" s="468"/>
      <c r="B18" s="222" t="s">
        <v>65</v>
      </c>
      <c r="C18" s="471"/>
      <c r="D18" s="472"/>
      <c r="E18" s="471"/>
      <c r="F18" s="506" t="s">
        <v>66</v>
      </c>
      <c r="G18" s="222" t="s">
        <v>67</v>
      </c>
      <c r="H18" s="298">
        <v>0</v>
      </c>
      <c r="I18" s="298">
        <v>0</v>
      </c>
      <c r="J18" s="301">
        <v>0</v>
      </c>
      <c r="K18" s="482" t="s">
        <v>68</v>
      </c>
      <c r="L18" s="37">
        <v>69</v>
      </c>
      <c r="M18" s="497" t="s">
        <v>64</v>
      </c>
      <c r="N18" s="497" t="s">
        <v>64</v>
      </c>
      <c r="O18" s="495">
        <v>991742.1</v>
      </c>
    </row>
    <row r="19" s="406" customFormat="1" ht="22.5" customHeight="1" spans="1:15">
      <c r="A19" s="468"/>
      <c r="B19" s="222" t="s">
        <v>69</v>
      </c>
      <c r="C19" s="471"/>
      <c r="D19" s="472"/>
      <c r="E19" s="471"/>
      <c r="F19" s="506" t="s">
        <v>70</v>
      </c>
      <c r="G19" s="222" t="s">
        <v>71</v>
      </c>
      <c r="H19" s="298">
        <v>0</v>
      </c>
      <c r="I19" s="298">
        <v>0</v>
      </c>
      <c r="J19" s="301">
        <v>0</v>
      </c>
      <c r="K19" s="482" t="s">
        <v>72</v>
      </c>
      <c r="L19" s="37">
        <v>70</v>
      </c>
      <c r="M19" s="497" t="s">
        <v>64</v>
      </c>
      <c r="N19" s="497" t="s">
        <v>64</v>
      </c>
      <c r="O19" s="495">
        <v>733630.08</v>
      </c>
    </row>
    <row r="20" s="406" customFormat="1" ht="22.5" customHeight="1" spans="1:15">
      <c r="A20" s="468"/>
      <c r="B20" s="222" t="s">
        <v>73</v>
      </c>
      <c r="C20" s="471"/>
      <c r="D20" s="472"/>
      <c r="E20" s="471"/>
      <c r="F20" s="506" t="s">
        <v>74</v>
      </c>
      <c r="G20" s="222" t="s">
        <v>75</v>
      </c>
      <c r="H20" s="298">
        <v>0</v>
      </c>
      <c r="I20" s="298">
        <v>0</v>
      </c>
      <c r="J20" s="301">
        <v>0</v>
      </c>
      <c r="K20" s="482" t="s">
        <v>76</v>
      </c>
      <c r="L20" s="37">
        <v>71</v>
      </c>
      <c r="M20" s="497" t="s">
        <v>64</v>
      </c>
      <c r="N20" s="497" t="s">
        <v>64</v>
      </c>
      <c r="O20" s="495">
        <v>32176</v>
      </c>
    </row>
    <row r="21" s="406" customFormat="1" ht="22.5" customHeight="1" spans="1:15">
      <c r="A21" s="468"/>
      <c r="B21" s="222" t="s">
        <v>77</v>
      </c>
      <c r="C21" s="471"/>
      <c r="D21" s="472"/>
      <c r="E21" s="471"/>
      <c r="F21" s="506" t="s">
        <v>78</v>
      </c>
      <c r="G21" s="222" t="s">
        <v>79</v>
      </c>
      <c r="H21" s="298">
        <v>0</v>
      </c>
      <c r="I21" s="298">
        <v>0</v>
      </c>
      <c r="J21" s="301">
        <v>0</v>
      </c>
      <c r="K21" s="482" t="s">
        <v>80</v>
      </c>
      <c r="L21" s="37">
        <v>72</v>
      </c>
      <c r="M21" s="497" t="s">
        <v>64</v>
      </c>
      <c r="N21" s="497" t="s">
        <v>64</v>
      </c>
      <c r="O21" s="495">
        <v>0</v>
      </c>
    </row>
    <row r="22" s="406" customFormat="1" ht="22.5" customHeight="1" spans="1:15">
      <c r="A22" s="468"/>
      <c r="B22" s="222" t="s">
        <v>81</v>
      </c>
      <c r="C22" s="471"/>
      <c r="D22" s="472"/>
      <c r="E22" s="471"/>
      <c r="F22" s="506" t="s">
        <v>82</v>
      </c>
      <c r="G22" s="222" t="s">
        <v>83</v>
      </c>
      <c r="H22" s="298">
        <v>0</v>
      </c>
      <c r="I22" s="298">
        <v>0</v>
      </c>
      <c r="J22" s="301">
        <v>0</v>
      </c>
      <c r="K22" s="482" t="s">
        <v>84</v>
      </c>
      <c r="L22" s="37">
        <v>73</v>
      </c>
      <c r="M22" s="497" t="s">
        <v>64</v>
      </c>
      <c r="N22" s="497" t="s">
        <v>64</v>
      </c>
      <c r="O22" s="495">
        <v>0</v>
      </c>
    </row>
    <row r="23" s="406" customFormat="1" ht="22.5" customHeight="1" spans="1:15">
      <c r="A23" s="468"/>
      <c r="B23" s="222" t="s">
        <v>85</v>
      </c>
      <c r="C23" s="471"/>
      <c r="D23" s="472"/>
      <c r="E23" s="483"/>
      <c r="F23" s="482" t="s">
        <v>86</v>
      </c>
      <c r="G23" s="222" t="s">
        <v>87</v>
      </c>
      <c r="H23" s="298">
        <v>0</v>
      </c>
      <c r="I23" s="298">
        <v>0</v>
      </c>
      <c r="J23" s="301">
        <v>0</v>
      </c>
      <c r="K23" s="482" t="s">
        <v>88</v>
      </c>
      <c r="L23" s="37">
        <v>74</v>
      </c>
      <c r="M23" s="497" t="s">
        <v>64</v>
      </c>
      <c r="N23" s="497" t="s">
        <v>64</v>
      </c>
      <c r="O23" s="495">
        <v>500000</v>
      </c>
    </row>
    <row r="24" s="406" customFormat="1" ht="22.5" customHeight="1" spans="1:15">
      <c r="A24" s="468"/>
      <c r="B24" s="222" t="s">
        <v>89</v>
      </c>
      <c r="C24" s="471"/>
      <c r="D24" s="472"/>
      <c r="E24" s="483"/>
      <c r="F24" s="506" t="s">
        <v>90</v>
      </c>
      <c r="G24" s="222" t="s">
        <v>91</v>
      </c>
      <c r="H24" s="298">
        <v>0</v>
      </c>
      <c r="I24" s="298">
        <v>0</v>
      </c>
      <c r="J24" s="301">
        <v>0</v>
      </c>
      <c r="K24" s="482" t="s">
        <v>92</v>
      </c>
      <c r="L24" s="37">
        <v>75</v>
      </c>
      <c r="M24" s="497" t="s">
        <v>64</v>
      </c>
      <c r="N24" s="497" t="s">
        <v>64</v>
      </c>
      <c r="O24" s="495">
        <v>0</v>
      </c>
    </row>
    <row r="25" s="406" customFormat="1" ht="22.5" customHeight="1" spans="1:15">
      <c r="A25" s="468"/>
      <c r="B25" s="222" t="s">
        <v>93</v>
      </c>
      <c r="C25" s="471"/>
      <c r="D25" s="472"/>
      <c r="E25" s="483"/>
      <c r="F25" s="506" t="s">
        <v>94</v>
      </c>
      <c r="G25" s="222" t="s">
        <v>95</v>
      </c>
      <c r="H25" s="298">
        <v>74100</v>
      </c>
      <c r="I25" s="298">
        <v>90675.3</v>
      </c>
      <c r="J25" s="301">
        <v>90675.3</v>
      </c>
      <c r="K25" s="482" t="s">
        <v>96</v>
      </c>
      <c r="L25" s="37">
        <v>76</v>
      </c>
      <c r="M25" s="497" t="s">
        <v>64</v>
      </c>
      <c r="N25" s="497" t="s">
        <v>64</v>
      </c>
      <c r="O25" s="495">
        <v>0</v>
      </c>
    </row>
    <row r="26" s="406" customFormat="1" ht="22.5" customHeight="1" spans="1:15">
      <c r="A26" s="468"/>
      <c r="B26" s="222" t="s">
        <v>97</v>
      </c>
      <c r="C26" s="471"/>
      <c r="D26" s="472"/>
      <c r="E26" s="483"/>
      <c r="F26" s="482" t="s">
        <v>98</v>
      </c>
      <c r="G26" s="222" t="s">
        <v>99</v>
      </c>
      <c r="H26" s="298">
        <v>0</v>
      </c>
      <c r="I26" s="298">
        <v>0</v>
      </c>
      <c r="J26" s="302">
        <v>0</v>
      </c>
      <c r="K26" s="482" t="s">
        <v>100</v>
      </c>
      <c r="L26" s="37">
        <v>77</v>
      </c>
      <c r="M26" s="497" t="s">
        <v>64</v>
      </c>
      <c r="N26" s="497" t="s">
        <v>64</v>
      </c>
      <c r="O26" s="495">
        <v>0</v>
      </c>
    </row>
    <row r="27" s="406" customFormat="1" ht="22.5" customHeight="1" spans="1:15">
      <c r="A27" s="468"/>
      <c r="B27" s="222" t="s">
        <v>101</v>
      </c>
      <c r="C27" s="471"/>
      <c r="D27" s="472"/>
      <c r="E27" s="483"/>
      <c r="F27" s="482" t="s">
        <v>102</v>
      </c>
      <c r="G27" s="222" t="s">
        <v>103</v>
      </c>
      <c r="H27" s="298">
        <v>0</v>
      </c>
      <c r="I27" s="298">
        <v>0</v>
      </c>
      <c r="J27" s="301">
        <v>0</v>
      </c>
      <c r="K27" s="482" t="s">
        <v>104</v>
      </c>
      <c r="L27" s="37">
        <v>78</v>
      </c>
      <c r="M27" s="497" t="s">
        <v>64</v>
      </c>
      <c r="N27" s="497" t="s">
        <v>64</v>
      </c>
      <c r="O27" s="495">
        <v>0</v>
      </c>
    </row>
    <row r="28" s="406" customFormat="1" ht="22.5" customHeight="1" spans="1:15">
      <c r="A28" s="468"/>
      <c r="B28" s="222" t="s">
        <v>105</v>
      </c>
      <c r="C28" s="471"/>
      <c r="D28" s="472"/>
      <c r="E28" s="483"/>
      <c r="F28" s="482" t="s">
        <v>106</v>
      </c>
      <c r="G28" s="222" t="s">
        <v>107</v>
      </c>
      <c r="H28" s="298">
        <v>0</v>
      </c>
      <c r="I28" s="298">
        <v>0</v>
      </c>
      <c r="J28" s="301">
        <v>0</v>
      </c>
      <c r="K28" s="482"/>
      <c r="L28" s="37">
        <v>79</v>
      </c>
      <c r="M28" s="471"/>
      <c r="N28" s="471"/>
      <c r="O28" s="496"/>
    </row>
    <row r="29" s="406" customFormat="1" ht="22.5" customHeight="1" spans="1:15">
      <c r="A29" s="468"/>
      <c r="B29" s="222" t="s">
        <v>108</v>
      </c>
      <c r="C29" s="471"/>
      <c r="D29" s="472"/>
      <c r="E29" s="483"/>
      <c r="F29" s="506" t="s">
        <v>109</v>
      </c>
      <c r="G29" s="222" t="s">
        <v>110</v>
      </c>
      <c r="H29" s="298">
        <v>0</v>
      </c>
      <c r="I29" s="298">
        <v>0</v>
      </c>
      <c r="J29" s="301">
        <v>0</v>
      </c>
      <c r="K29" s="482"/>
      <c r="L29" s="37">
        <v>80</v>
      </c>
      <c r="M29" s="471"/>
      <c r="N29" s="471"/>
      <c r="O29" s="496"/>
    </row>
    <row r="30" s="406" customFormat="1" ht="22.5" customHeight="1" spans="1:15">
      <c r="A30" s="468"/>
      <c r="B30" s="222" t="s">
        <v>111</v>
      </c>
      <c r="C30" s="471"/>
      <c r="D30" s="472"/>
      <c r="E30" s="483"/>
      <c r="F30" s="506" t="s">
        <v>112</v>
      </c>
      <c r="G30" s="222" t="s">
        <v>113</v>
      </c>
      <c r="H30" s="298">
        <v>0</v>
      </c>
      <c r="I30" s="298">
        <v>0</v>
      </c>
      <c r="J30" s="301">
        <v>0</v>
      </c>
      <c r="K30" s="482"/>
      <c r="L30" s="37">
        <v>81</v>
      </c>
      <c r="M30" s="471"/>
      <c r="N30" s="471"/>
      <c r="O30" s="496"/>
    </row>
    <row r="31" s="406" customFormat="1" ht="22.5" customHeight="1" spans="1:15">
      <c r="A31" s="474"/>
      <c r="B31" s="222" t="s">
        <v>114</v>
      </c>
      <c r="C31" s="471"/>
      <c r="D31" s="472"/>
      <c r="E31" s="471"/>
      <c r="F31" s="506" t="s">
        <v>115</v>
      </c>
      <c r="G31" s="222" t="s">
        <v>116</v>
      </c>
      <c r="H31" s="298">
        <v>0</v>
      </c>
      <c r="I31" s="298">
        <v>0</v>
      </c>
      <c r="J31" s="301">
        <v>0</v>
      </c>
      <c r="K31" s="482"/>
      <c r="L31" s="37">
        <v>82</v>
      </c>
      <c r="M31" s="471"/>
      <c r="N31" s="471"/>
      <c r="O31" s="496"/>
    </row>
    <row r="32" s="406" customFormat="1" ht="22.5" customHeight="1" spans="1:15">
      <c r="A32" s="474"/>
      <c r="B32" s="222" t="s">
        <v>117</v>
      </c>
      <c r="C32" s="471"/>
      <c r="D32" s="472"/>
      <c r="E32" s="471"/>
      <c r="F32" s="506" t="s">
        <v>118</v>
      </c>
      <c r="G32" s="222" t="s">
        <v>119</v>
      </c>
      <c r="H32" s="298">
        <v>0</v>
      </c>
      <c r="I32" s="298">
        <v>0</v>
      </c>
      <c r="J32" s="301">
        <v>0</v>
      </c>
      <c r="K32" s="482"/>
      <c r="L32" s="37">
        <v>83</v>
      </c>
      <c r="M32" s="471"/>
      <c r="N32" s="471"/>
      <c r="O32" s="496"/>
    </row>
    <row r="33" s="406" customFormat="1" ht="22.5" customHeight="1" spans="1:15">
      <c r="A33" s="507" t="s">
        <v>120</v>
      </c>
      <c r="B33" s="222" t="s">
        <v>121</v>
      </c>
      <c r="C33" s="301">
        <f>SUM(C7:C14)</f>
        <v>1776000</v>
      </c>
      <c r="D33" s="475">
        <f>SUM(D7:D14)</f>
        <v>2257548.18</v>
      </c>
      <c r="E33" s="301">
        <f>SUM(E7:E14)</f>
        <v>2257548.18</v>
      </c>
      <c r="F33" s="508" t="s">
        <v>122</v>
      </c>
      <c r="G33" s="484"/>
      <c r="H33" s="485"/>
      <c r="I33" s="485"/>
      <c r="J33" s="485"/>
      <c r="K33" s="484"/>
      <c r="L33" s="37">
        <v>84</v>
      </c>
      <c r="M33" s="301">
        <f>SUM(H7:H32)</f>
        <v>1776000</v>
      </c>
      <c r="N33" s="301">
        <f>SUM(I7:I32)</f>
        <v>2257548.18</v>
      </c>
      <c r="O33" s="495">
        <f>SUM(J7:J32)</f>
        <v>2257548.18</v>
      </c>
    </row>
    <row r="34" s="406" customFormat="1" ht="22.5" customHeight="1" spans="1:15">
      <c r="A34" s="468" t="s">
        <v>123</v>
      </c>
      <c r="B34" s="222" t="s">
        <v>124</v>
      </c>
      <c r="C34" s="298">
        <v>0</v>
      </c>
      <c r="D34" s="298">
        <v>0</v>
      </c>
      <c r="E34" s="301">
        <v>0</v>
      </c>
      <c r="F34" s="486" t="s">
        <v>125</v>
      </c>
      <c r="G34" s="486"/>
      <c r="H34" s="487"/>
      <c r="I34" s="487"/>
      <c r="J34" s="487"/>
      <c r="K34" s="486"/>
      <c r="L34" s="37">
        <v>85</v>
      </c>
      <c r="M34" s="509" t="s">
        <v>64</v>
      </c>
      <c r="N34" s="509" t="s">
        <v>64</v>
      </c>
      <c r="O34" s="495">
        <v>0</v>
      </c>
    </row>
    <row r="35" s="406" customFormat="1" ht="22.5" customHeight="1" spans="1:15">
      <c r="A35" s="468" t="s">
        <v>126</v>
      </c>
      <c r="B35" s="222" t="s">
        <v>127</v>
      </c>
      <c r="C35" s="298">
        <v>0</v>
      </c>
      <c r="D35" s="298">
        <v>0</v>
      </c>
      <c r="E35" s="301">
        <v>0</v>
      </c>
      <c r="F35" s="339" t="s">
        <v>128</v>
      </c>
      <c r="G35" s="339"/>
      <c r="H35" s="305"/>
      <c r="I35" s="305"/>
      <c r="J35" s="305"/>
      <c r="K35" s="339"/>
      <c r="L35" s="37">
        <v>86</v>
      </c>
      <c r="M35" s="298">
        <v>0</v>
      </c>
      <c r="N35" s="298">
        <v>0</v>
      </c>
      <c r="O35" s="495">
        <v>0</v>
      </c>
    </row>
    <row r="36" s="406" customFormat="1" ht="22.5" customHeight="1" spans="1:15">
      <c r="A36" s="474"/>
      <c r="B36" s="222" t="s">
        <v>129</v>
      </c>
      <c r="C36" s="471"/>
      <c r="D36" s="472"/>
      <c r="E36" s="471"/>
      <c r="F36" s="484" t="s">
        <v>130</v>
      </c>
      <c r="G36" s="484"/>
      <c r="H36" s="485"/>
      <c r="I36" s="485"/>
      <c r="J36" s="485"/>
      <c r="K36" s="484"/>
      <c r="L36" s="37">
        <v>87</v>
      </c>
      <c r="M36" s="297"/>
      <c r="N36" s="297"/>
      <c r="O36" s="496"/>
    </row>
    <row r="37" s="406" customFormat="1" ht="22.5" customHeight="1" spans="1:15">
      <c r="A37" s="476" t="s">
        <v>131</v>
      </c>
      <c r="B37" s="477" t="s">
        <v>132</v>
      </c>
      <c r="C37" s="478">
        <f>SUM(C33:C35)</f>
        <v>1776000</v>
      </c>
      <c r="D37" s="478">
        <f>SUM(D33:D35)</f>
        <v>2257548.18</v>
      </c>
      <c r="E37" s="478">
        <f>SUM(E33:E35)</f>
        <v>2257548.18</v>
      </c>
      <c r="F37" s="488" t="s">
        <v>131</v>
      </c>
      <c r="G37" s="488"/>
      <c r="H37" s="489"/>
      <c r="I37" s="489"/>
      <c r="J37" s="489"/>
      <c r="K37" s="488"/>
      <c r="L37" s="43">
        <v>88</v>
      </c>
      <c r="M37" s="478">
        <f>SUM(M33:M35)</f>
        <v>1776000</v>
      </c>
      <c r="N37" s="478">
        <f>SUM(N33:N35)</f>
        <v>2257548.18</v>
      </c>
      <c r="O37" s="498">
        <f>SUM(O33:O35)</f>
        <v>2257548.18</v>
      </c>
    </row>
    <row r="38" s="406" customFormat="1" ht="18" customHeight="1" spans="1:15">
      <c r="A38" s="479" t="s">
        <v>133</v>
      </c>
      <c r="B38" s="480"/>
      <c r="C38" s="481"/>
      <c r="D38" s="481"/>
      <c r="E38" s="481"/>
      <c r="H38" s="481"/>
      <c r="I38" s="481"/>
      <c r="J38" s="481"/>
      <c r="M38" s="481"/>
      <c r="N38" s="481"/>
      <c r="O38" s="481"/>
    </row>
    <row r="39" s="406" customFormat="1" ht="15" customHeight="1" spans="2:15">
      <c r="B39" s="409"/>
      <c r="C39" s="460"/>
      <c r="D39" s="460"/>
      <c r="E39" s="460"/>
      <c r="F39" s="409"/>
      <c r="G39" s="409"/>
      <c r="H39" s="460"/>
      <c r="I39" s="460"/>
      <c r="J39" s="460"/>
      <c r="M39" s="481"/>
      <c r="N39" s="481"/>
      <c r="O39" s="481"/>
    </row>
    <row r="40" s="406" customFormat="1" ht="15" customHeight="1" spans="2:15">
      <c r="B40" s="409"/>
      <c r="C40" s="460"/>
      <c r="D40" s="460"/>
      <c r="E40" s="460"/>
      <c r="F40" s="409"/>
      <c r="G40" s="409"/>
      <c r="H40" s="460"/>
      <c r="I40" s="460"/>
      <c r="J40" s="460"/>
      <c r="M40" s="481"/>
      <c r="N40" s="481"/>
      <c r="O40" s="481"/>
    </row>
    <row r="41" s="406" customFormat="1" customHeight="1" spans="2:15">
      <c r="B41" s="409"/>
      <c r="C41" s="460"/>
      <c r="D41" s="460"/>
      <c r="E41" s="460"/>
      <c r="F41" s="409"/>
      <c r="G41" s="409"/>
      <c r="H41" s="460"/>
      <c r="I41" s="460"/>
      <c r="J41" s="460"/>
      <c r="M41" s="481"/>
      <c r="N41" s="481"/>
      <c r="O41" s="481"/>
    </row>
    <row r="42" s="406" customFormat="1" customHeight="1" spans="1:15">
      <c r="A42" s="409"/>
      <c r="B42" s="409"/>
      <c r="C42" s="460"/>
      <c r="D42" s="460"/>
      <c r="E42" s="460"/>
      <c r="F42" s="409"/>
      <c r="G42" s="409"/>
      <c r="H42" s="460"/>
      <c r="I42" s="460"/>
      <c r="J42" s="460"/>
      <c r="K42" s="409"/>
      <c r="L42" s="409"/>
      <c r="M42" s="460"/>
      <c r="N42" s="460"/>
      <c r="O42" s="460"/>
    </row>
  </sheetData>
  <mergeCells count="11">
    <mergeCell ref="A1:O1"/>
    <mergeCell ref="N2:O2"/>
    <mergeCell ref="A3:C3"/>
    <mergeCell ref="N3:O3"/>
    <mergeCell ref="A4:E4"/>
    <mergeCell ref="F4:O4"/>
    <mergeCell ref="F33:K33"/>
    <mergeCell ref="F34:K34"/>
    <mergeCell ref="F35:K35"/>
    <mergeCell ref="F36:K36"/>
    <mergeCell ref="F37:K37"/>
  </mergeCells>
  <pageMargins left="0.52" right="0.1" top="0.78" bottom="0.78" header="0.31" footer="0.31"/>
  <pageSetup paperSize="8" scale="75" orientation="landscape" blackAndWhite="1" useFirstPageNumber="1"/>
  <headerFooter>
    <oddHeader>&amp;L
&amp;16&amp;"Calibri"&amp;K000000编制单位：阳泉市红十字会&amp;C
&amp;21&amp;"Calibri"&amp;B&amp;K000000收入支出决算总表&amp;R
&amp;16&amp;"Calibri"&amp;K000000财决01表
&amp;16&amp;"Calibri"&amp;K000000金额单位：元</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showGridLines="0" workbookViewId="0">
      <pane ySplit="7" topLeftCell="A8" activePane="bottomLeft" state="frozen"/>
      <selection/>
      <selection pane="bottomLeft" activeCell="A1" sqref="A1:AF1"/>
    </sheetView>
  </sheetViews>
  <sheetFormatPr defaultColWidth="9" defaultRowHeight="14.25" customHeight="1"/>
  <cols>
    <col min="1" max="1" width="22.5" style="409" customWidth="1"/>
    <col min="2" max="2" width="3.5" style="409" customWidth="1"/>
    <col min="3" max="5" width="15" style="410" customWidth="1"/>
    <col min="6" max="6" width="27.375" style="410" customWidth="1"/>
    <col min="7" max="7" width="3.5" style="409" customWidth="1"/>
    <col min="8" max="19" width="15" style="410" customWidth="1"/>
    <col min="20" max="20" width="22.5" style="410" customWidth="1"/>
    <col min="21" max="21" width="3.5" style="409" customWidth="1"/>
    <col min="22" max="32" width="15" style="410" customWidth="1"/>
    <col min="33" max="33" width="15" style="411" customWidth="1"/>
  </cols>
  <sheetData>
    <row r="1" s="335" customFormat="1" ht="21" customHeight="1" spans="1:33">
      <c r="A1" s="386" t="s">
        <v>134</v>
      </c>
      <c r="B1" s="386"/>
      <c r="C1" s="412"/>
      <c r="D1" s="412"/>
      <c r="E1" s="412"/>
      <c r="F1" s="412"/>
      <c r="G1" s="386"/>
      <c r="H1" s="412"/>
      <c r="I1" s="412"/>
      <c r="J1" s="412"/>
      <c r="K1" s="412"/>
      <c r="L1" s="412"/>
      <c r="M1" s="412"/>
      <c r="N1" s="412"/>
      <c r="O1" s="412"/>
      <c r="P1" s="412"/>
      <c r="Q1" s="412"/>
      <c r="R1" s="412"/>
      <c r="S1" s="412"/>
      <c r="T1" s="412"/>
      <c r="U1" s="386"/>
      <c r="V1" s="412"/>
      <c r="W1" s="412"/>
      <c r="X1" s="412"/>
      <c r="Y1" s="412"/>
      <c r="Z1" s="412"/>
      <c r="AA1" s="412"/>
      <c r="AB1" s="412"/>
      <c r="AC1" s="412"/>
      <c r="AD1" s="412"/>
      <c r="AE1" s="412"/>
      <c r="AF1" s="412"/>
      <c r="AG1" s="412"/>
    </row>
    <row r="2" s="87" customFormat="1" ht="18" customHeight="1" spans="1:33">
      <c r="A2" s="387"/>
      <c r="B2" s="387"/>
      <c r="C2" s="413"/>
      <c r="D2" s="413"/>
      <c r="E2" s="413"/>
      <c r="F2" s="413"/>
      <c r="G2" s="387"/>
      <c r="H2" s="413"/>
      <c r="I2" s="413"/>
      <c r="J2" s="413"/>
      <c r="K2" s="413"/>
      <c r="L2" s="413"/>
      <c r="M2" s="413"/>
      <c r="N2" s="413"/>
      <c r="O2" s="413"/>
      <c r="P2" s="413"/>
      <c r="Q2" s="413"/>
      <c r="R2" s="413"/>
      <c r="S2" s="413"/>
      <c r="T2" s="413"/>
      <c r="U2" s="387"/>
      <c r="V2" s="413"/>
      <c r="W2" s="413"/>
      <c r="X2" s="413"/>
      <c r="Y2" s="413"/>
      <c r="Z2" s="413"/>
      <c r="AA2" s="413"/>
      <c r="AB2" s="413"/>
      <c r="AC2" s="413"/>
      <c r="AD2" s="413"/>
      <c r="AE2" s="413"/>
      <c r="AF2" s="413"/>
      <c r="AG2" s="450" t="s">
        <v>135</v>
      </c>
    </row>
    <row r="3" s="87" customFormat="1" ht="18" customHeight="1" spans="1:33">
      <c r="A3" s="414" t="s">
        <v>2</v>
      </c>
      <c r="B3" s="387"/>
      <c r="C3" s="413"/>
      <c r="D3" s="413"/>
      <c r="E3" s="413"/>
      <c r="F3" s="413"/>
      <c r="G3" s="387"/>
      <c r="H3" s="413"/>
      <c r="I3" s="413"/>
      <c r="J3" s="413"/>
      <c r="K3" s="413"/>
      <c r="L3" s="413"/>
      <c r="M3" s="413"/>
      <c r="N3" s="413"/>
      <c r="O3" s="413"/>
      <c r="P3" s="413"/>
      <c r="Q3" s="413"/>
      <c r="R3" s="413"/>
      <c r="S3" s="413"/>
      <c r="T3" s="413"/>
      <c r="U3" s="387"/>
      <c r="V3" s="413"/>
      <c r="W3" s="413"/>
      <c r="X3" s="413"/>
      <c r="Y3" s="413"/>
      <c r="Z3" s="413"/>
      <c r="AA3" s="413"/>
      <c r="AB3" s="413"/>
      <c r="AC3" s="413"/>
      <c r="AD3" s="413"/>
      <c r="AE3" s="413"/>
      <c r="AF3" s="413"/>
      <c r="AG3" s="450" t="s">
        <v>3</v>
      </c>
    </row>
    <row r="4" s="406" customFormat="1" ht="22.5" customHeight="1" spans="1:33">
      <c r="A4" s="415" t="s">
        <v>4</v>
      </c>
      <c r="B4" s="416"/>
      <c r="C4" s="417"/>
      <c r="D4" s="417"/>
      <c r="E4" s="417"/>
      <c r="F4" s="417" t="s">
        <v>5</v>
      </c>
      <c r="G4" s="416"/>
      <c r="H4" s="417"/>
      <c r="I4" s="417"/>
      <c r="J4" s="417"/>
      <c r="K4" s="417"/>
      <c r="L4" s="417"/>
      <c r="M4" s="417"/>
      <c r="N4" s="417"/>
      <c r="O4" s="417"/>
      <c r="P4" s="417"/>
      <c r="Q4" s="417"/>
      <c r="R4" s="417"/>
      <c r="S4" s="417"/>
      <c r="T4" s="417" t="s">
        <v>5</v>
      </c>
      <c r="U4" s="416"/>
      <c r="V4" s="417"/>
      <c r="W4" s="417"/>
      <c r="X4" s="417"/>
      <c r="Y4" s="417"/>
      <c r="Z4" s="417"/>
      <c r="AA4" s="417"/>
      <c r="AB4" s="417"/>
      <c r="AC4" s="417"/>
      <c r="AD4" s="417"/>
      <c r="AE4" s="417"/>
      <c r="AF4" s="417"/>
      <c r="AG4" s="451"/>
    </row>
    <row r="5" s="406" customFormat="1" ht="18" customHeight="1" spans="1:33">
      <c r="A5" s="418" t="s">
        <v>6</v>
      </c>
      <c r="B5" s="419" t="s">
        <v>7</v>
      </c>
      <c r="C5" s="420" t="s">
        <v>8</v>
      </c>
      <c r="D5" s="420" t="s">
        <v>9</v>
      </c>
      <c r="E5" s="420" t="s">
        <v>10</v>
      </c>
      <c r="F5" s="420" t="s">
        <v>136</v>
      </c>
      <c r="G5" s="419" t="s">
        <v>7</v>
      </c>
      <c r="H5" s="420" t="s">
        <v>8</v>
      </c>
      <c r="I5" s="420"/>
      <c r="J5" s="420"/>
      <c r="K5" s="420"/>
      <c r="L5" s="420" t="s">
        <v>9</v>
      </c>
      <c r="M5" s="420"/>
      <c r="N5" s="420"/>
      <c r="O5" s="420"/>
      <c r="P5" s="420" t="s">
        <v>10</v>
      </c>
      <c r="Q5" s="420"/>
      <c r="R5" s="420"/>
      <c r="S5" s="420"/>
      <c r="T5" s="420" t="s">
        <v>137</v>
      </c>
      <c r="U5" s="419" t="s">
        <v>7</v>
      </c>
      <c r="V5" s="420" t="s">
        <v>8</v>
      </c>
      <c r="W5" s="420"/>
      <c r="X5" s="420"/>
      <c r="Y5" s="420"/>
      <c r="Z5" s="420" t="s">
        <v>9</v>
      </c>
      <c r="AA5" s="420"/>
      <c r="AB5" s="420"/>
      <c r="AC5" s="420"/>
      <c r="AD5" s="420" t="s">
        <v>10</v>
      </c>
      <c r="AE5" s="420"/>
      <c r="AF5" s="420"/>
      <c r="AG5" s="452"/>
    </row>
    <row r="6" s="406" customFormat="1" ht="34.5" customHeight="1" spans="1:33">
      <c r="A6" s="418"/>
      <c r="B6" s="419"/>
      <c r="C6" s="420"/>
      <c r="D6" s="420"/>
      <c r="E6" s="420"/>
      <c r="F6" s="420"/>
      <c r="G6" s="419"/>
      <c r="H6" s="420" t="s">
        <v>138</v>
      </c>
      <c r="I6" s="420" t="s">
        <v>139</v>
      </c>
      <c r="J6" s="420" t="s">
        <v>140</v>
      </c>
      <c r="K6" s="420" t="s">
        <v>141</v>
      </c>
      <c r="L6" s="420" t="s">
        <v>138</v>
      </c>
      <c r="M6" s="420" t="s">
        <v>139</v>
      </c>
      <c r="N6" s="420" t="s">
        <v>140</v>
      </c>
      <c r="O6" s="420" t="s">
        <v>141</v>
      </c>
      <c r="P6" s="420" t="s">
        <v>138</v>
      </c>
      <c r="Q6" s="420" t="s">
        <v>139</v>
      </c>
      <c r="R6" s="420" t="s">
        <v>140</v>
      </c>
      <c r="S6" s="420" t="s">
        <v>141</v>
      </c>
      <c r="T6" s="420"/>
      <c r="U6" s="419"/>
      <c r="V6" s="420" t="s">
        <v>138</v>
      </c>
      <c r="W6" s="420" t="s">
        <v>139</v>
      </c>
      <c r="X6" s="420" t="s">
        <v>140</v>
      </c>
      <c r="Y6" s="420" t="s">
        <v>141</v>
      </c>
      <c r="Z6" s="420" t="s">
        <v>138</v>
      </c>
      <c r="AA6" s="420" t="s">
        <v>139</v>
      </c>
      <c r="AB6" s="420" t="s">
        <v>140</v>
      </c>
      <c r="AC6" s="420" t="s">
        <v>141</v>
      </c>
      <c r="AD6" s="420" t="s">
        <v>138</v>
      </c>
      <c r="AE6" s="420" t="s">
        <v>139</v>
      </c>
      <c r="AF6" s="420" t="s">
        <v>140</v>
      </c>
      <c r="AG6" s="452" t="s">
        <v>141</v>
      </c>
    </row>
    <row r="7" s="407" customFormat="1" ht="22.5" customHeight="1" spans="1:33">
      <c r="A7" s="421" t="s">
        <v>13</v>
      </c>
      <c r="B7" s="422"/>
      <c r="C7" s="423" t="s">
        <v>14</v>
      </c>
      <c r="D7" s="423" t="s">
        <v>15</v>
      </c>
      <c r="E7" s="423" t="s">
        <v>16</v>
      </c>
      <c r="F7" s="423" t="s">
        <v>13</v>
      </c>
      <c r="G7" s="422"/>
      <c r="H7" s="423" t="s">
        <v>17</v>
      </c>
      <c r="I7" s="423" t="s">
        <v>18</v>
      </c>
      <c r="J7" s="423" t="s">
        <v>19</v>
      </c>
      <c r="K7" s="423" t="s">
        <v>45</v>
      </c>
      <c r="L7" s="423" t="s">
        <v>50</v>
      </c>
      <c r="M7" s="423" t="s">
        <v>54</v>
      </c>
      <c r="N7" s="423" t="s">
        <v>57</v>
      </c>
      <c r="O7" s="423" t="s">
        <v>60</v>
      </c>
      <c r="P7" s="423" t="s">
        <v>65</v>
      </c>
      <c r="Q7" s="423" t="s">
        <v>69</v>
      </c>
      <c r="R7" s="423" t="s">
        <v>73</v>
      </c>
      <c r="S7" s="423" t="s">
        <v>77</v>
      </c>
      <c r="T7" s="423" t="s">
        <v>13</v>
      </c>
      <c r="U7" s="422"/>
      <c r="V7" s="423" t="s">
        <v>81</v>
      </c>
      <c r="W7" s="423" t="s">
        <v>85</v>
      </c>
      <c r="X7" s="423" t="s">
        <v>89</v>
      </c>
      <c r="Y7" s="423" t="s">
        <v>93</v>
      </c>
      <c r="Z7" s="423" t="s">
        <v>97</v>
      </c>
      <c r="AA7" s="423" t="s">
        <v>101</v>
      </c>
      <c r="AB7" s="423" t="s">
        <v>105</v>
      </c>
      <c r="AC7" s="423" t="s">
        <v>108</v>
      </c>
      <c r="AD7" s="423" t="s">
        <v>111</v>
      </c>
      <c r="AE7" s="423" t="s">
        <v>114</v>
      </c>
      <c r="AF7" s="423" t="s">
        <v>117</v>
      </c>
      <c r="AG7" s="453" t="s">
        <v>121</v>
      </c>
    </row>
    <row r="8" s="408" customFormat="1" ht="21" customHeight="1" spans="1:33">
      <c r="A8" s="424" t="s">
        <v>142</v>
      </c>
      <c r="B8" s="245" t="s">
        <v>14</v>
      </c>
      <c r="C8" s="425">
        <v>1776000</v>
      </c>
      <c r="D8" s="425">
        <v>2257548.18</v>
      </c>
      <c r="E8" s="436">
        <v>2257548.18</v>
      </c>
      <c r="F8" s="437" t="s">
        <v>21</v>
      </c>
      <c r="G8" s="245" t="s">
        <v>26</v>
      </c>
      <c r="H8" s="432">
        <f t="shared" ref="H8:H33" si="0">I8+J8+K8</f>
        <v>2300</v>
      </c>
      <c r="I8" s="425">
        <v>2300</v>
      </c>
      <c r="J8" s="425">
        <v>0</v>
      </c>
      <c r="K8" s="425">
        <v>0</v>
      </c>
      <c r="L8" s="432">
        <f t="shared" ref="L8:L33" si="1">M8+N8+O8</f>
        <v>2346</v>
      </c>
      <c r="M8" s="425">
        <v>2346</v>
      </c>
      <c r="N8" s="425">
        <v>0</v>
      </c>
      <c r="O8" s="425">
        <v>0</v>
      </c>
      <c r="P8" s="432">
        <f t="shared" ref="P8:P33" si="2">Q8+R8+S8</f>
        <v>2346</v>
      </c>
      <c r="Q8" s="432">
        <v>2346</v>
      </c>
      <c r="R8" s="432">
        <v>0</v>
      </c>
      <c r="S8" s="432">
        <v>0</v>
      </c>
      <c r="T8" s="437" t="s">
        <v>23</v>
      </c>
      <c r="U8" s="245" t="s">
        <v>143</v>
      </c>
      <c r="V8" s="432">
        <f t="shared" ref="V8:AG8" si="3">V9+V10</f>
        <v>967900</v>
      </c>
      <c r="W8" s="436">
        <f t="shared" si="3"/>
        <v>967900</v>
      </c>
      <c r="X8" s="436">
        <f t="shared" si="3"/>
        <v>0</v>
      </c>
      <c r="Y8" s="436">
        <f t="shared" si="3"/>
        <v>0</v>
      </c>
      <c r="Z8" s="436">
        <f t="shared" si="3"/>
        <v>1163798.18</v>
      </c>
      <c r="AA8" s="436">
        <f t="shared" si="3"/>
        <v>1163798.18</v>
      </c>
      <c r="AB8" s="436">
        <f t="shared" si="3"/>
        <v>0</v>
      </c>
      <c r="AC8" s="436">
        <f t="shared" si="3"/>
        <v>0</v>
      </c>
      <c r="AD8" s="436">
        <f t="shared" si="3"/>
        <v>1163798.18</v>
      </c>
      <c r="AE8" s="436">
        <f t="shared" si="3"/>
        <v>1163798.18</v>
      </c>
      <c r="AF8" s="436">
        <f t="shared" si="3"/>
        <v>0</v>
      </c>
      <c r="AG8" s="454">
        <f t="shared" si="3"/>
        <v>0</v>
      </c>
    </row>
    <row r="9" s="408" customFormat="1" ht="21" customHeight="1" spans="1:33">
      <c r="A9" s="426" t="s">
        <v>144</v>
      </c>
      <c r="B9" s="245" t="s">
        <v>15</v>
      </c>
      <c r="C9" s="425">
        <v>0</v>
      </c>
      <c r="D9" s="425">
        <v>0</v>
      </c>
      <c r="E9" s="432">
        <v>0</v>
      </c>
      <c r="F9" s="437" t="s">
        <v>25</v>
      </c>
      <c r="G9" s="245" t="s">
        <v>30</v>
      </c>
      <c r="H9" s="436">
        <f t="shared" si="0"/>
        <v>0</v>
      </c>
      <c r="I9" s="425">
        <v>0</v>
      </c>
      <c r="J9" s="425">
        <v>0</v>
      </c>
      <c r="K9" s="425">
        <v>0</v>
      </c>
      <c r="L9" s="436">
        <f t="shared" si="1"/>
        <v>0</v>
      </c>
      <c r="M9" s="425">
        <v>0</v>
      </c>
      <c r="N9" s="425">
        <v>0</v>
      </c>
      <c r="O9" s="425">
        <v>0</v>
      </c>
      <c r="P9" s="436">
        <f t="shared" si="2"/>
        <v>0</v>
      </c>
      <c r="Q9" s="432">
        <v>0</v>
      </c>
      <c r="R9" s="432">
        <v>0</v>
      </c>
      <c r="S9" s="432">
        <v>0</v>
      </c>
      <c r="T9" s="437" t="s">
        <v>145</v>
      </c>
      <c r="U9" s="245" t="s">
        <v>146</v>
      </c>
      <c r="V9" s="432">
        <f>W9+X9+Y9</f>
        <v>844500</v>
      </c>
      <c r="W9" s="425">
        <v>844500</v>
      </c>
      <c r="X9" s="425">
        <v>0</v>
      </c>
      <c r="Y9" s="425">
        <v>0</v>
      </c>
      <c r="Z9" s="432">
        <f>AA9+AB9+AC9</f>
        <v>1023918.1</v>
      </c>
      <c r="AA9" s="425">
        <v>1023918.1</v>
      </c>
      <c r="AB9" s="425">
        <v>0</v>
      </c>
      <c r="AC9" s="425">
        <v>0</v>
      </c>
      <c r="AD9" s="432">
        <f>AE9+AF9+AG9</f>
        <v>1023918.1</v>
      </c>
      <c r="AE9" s="432">
        <v>1023918.1</v>
      </c>
      <c r="AF9" s="432">
        <v>0</v>
      </c>
      <c r="AG9" s="455">
        <v>0</v>
      </c>
    </row>
    <row r="10" s="408" customFormat="1" ht="21" customHeight="1" spans="1:33">
      <c r="A10" s="426" t="s">
        <v>147</v>
      </c>
      <c r="B10" s="245" t="s">
        <v>16</v>
      </c>
      <c r="C10" s="425">
        <v>0</v>
      </c>
      <c r="D10" s="425">
        <v>0</v>
      </c>
      <c r="E10" s="432">
        <v>0</v>
      </c>
      <c r="F10" s="437" t="s">
        <v>29</v>
      </c>
      <c r="G10" s="245" t="s">
        <v>34</v>
      </c>
      <c r="H10" s="436">
        <f t="shared" si="0"/>
        <v>0</v>
      </c>
      <c r="I10" s="425">
        <v>0</v>
      </c>
      <c r="J10" s="425">
        <v>0</v>
      </c>
      <c r="K10" s="425">
        <v>0</v>
      </c>
      <c r="L10" s="436">
        <f t="shared" si="1"/>
        <v>0</v>
      </c>
      <c r="M10" s="425">
        <v>0</v>
      </c>
      <c r="N10" s="425">
        <v>0</v>
      </c>
      <c r="O10" s="425">
        <v>0</v>
      </c>
      <c r="P10" s="436">
        <f t="shared" si="2"/>
        <v>0</v>
      </c>
      <c r="Q10" s="432">
        <v>0</v>
      </c>
      <c r="R10" s="432">
        <v>0</v>
      </c>
      <c r="S10" s="432">
        <v>0</v>
      </c>
      <c r="T10" s="437" t="s">
        <v>148</v>
      </c>
      <c r="U10" s="245" t="s">
        <v>149</v>
      </c>
      <c r="V10" s="436">
        <f>W10+X10+Y10</f>
        <v>123400</v>
      </c>
      <c r="W10" s="425">
        <v>123400</v>
      </c>
      <c r="X10" s="425">
        <v>0</v>
      </c>
      <c r="Y10" s="425">
        <v>0</v>
      </c>
      <c r="Z10" s="436">
        <f>AA10+AB10+AC10</f>
        <v>139880.08</v>
      </c>
      <c r="AA10" s="425">
        <v>139880.08</v>
      </c>
      <c r="AB10" s="425">
        <v>0</v>
      </c>
      <c r="AC10" s="425">
        <v>0</v>
      </c>
      <c r="AD10" s="436">
        <f>AE10+AF10+AG10</f>
        <v>139880.08</v>
      </c>
      <c r="AE10" s="432">
        <v>139880.08</v>
      </c>
      <c r="AF10" s="432">
        <v>0</v>
      </c>
      <c r="AG10" s="455">
        <v>0</v>
      </c>
    </row>
    <row r="11" s="408" customFormat="1" ht="21" customHeight="1" spans="1:33">
      <c r="A11" s="427"/>
      <c r="B11" s="245" t="s">
        <v>17</v>
      </c>
      <c r="C11" s="428"/>
      <c r="D11" s="428"/>
      <c r="E11" s="428"/>
      <c r="F11" s="437" t="s">
        <v>33</v>
      </c>
      <c r="G11" s="245" t="s">
        <v>38</v>
      </c>
      <c r="H11" s="436">
        <f t="shared" si="0"/>
        <v>0</v>
      </c>
      <c r="I11" s="425">
        <v>0</v>
      </c>
      <c r="J11" s="425">
        <v>0</v>
      </c>
      <c r="K11" s="425">
        <v>0</v>
      </c>
      <c r="L11" s="436">
        <f t="shared" si="1"/>
        <v>0</v>
      </c>
      <c r="M11" s="425">
        <v>0</v>
      </c>
      <c r="N11" s="425">
        <v>0</v>
      </c>
      <c r="O11" s="425">
        <v>0</v>
      </c>
      <c r="P11" s="436">
        <f t="shared" si="2"/>
        <v>0</v>
      </c>
      <c r="Q11" s="432">
        <v>0</v>
      </c>
      <c r="R11" s="432">
        <v>0</v>
      </c>
      <c r="S11" s="432">
        <v>0</v>
      </c>
      <c r="T11" s="437" t="s">
        <v>35</v>
      </c>
      <c r="U11" s="245" t="s">
        <v>150</v>
      </c>
      <c r="V11" s="436">
        <f>W11+X11+Y11</f>
        <v>808100</v>
      </c>
      <c r="W11" s="425">
        <v>808100</v>
      </c>
      <c r="X11" s="425">
        <v>0</v>
      </c>
      <c r="Y11" s="425">
        <v>0</v>
      </c>
      <c r="Z11" s="436">
        <f>AA11+AB11+AC11</f>
        <v>1093750</v>
      </c>
      <c r="AA11" s="425">
        <v>1093750</v>
      </c>
      <c r="AB11" s="425">
        <v>0</v>
      </c>
      <c r="AC11" s="425">
        <v>0</v>
      </c>
      <c r="AD11" s="436">
        <f>AE11+AF11+AG11</f>
        <v>1093750</v>
      </c>
      <c r="AE11" s="432">
        <v>1093750</v>
      </c>
      <c r="AF11" s="432">
        <v>0</v>
      </c>
      <c r="AG11" s="456">
        <v>0</v>
      </c>
    </row>
    <row r="12" s="408" customFormat="1" ht="21" customHeight="1" spans="1:33">
      <c r="A12" s="427"/>
      <c r="B12" s="245" t="s">
        <v>18</v>
      </c>
      <c r="C12" s="428"/>
      <c r="D12" s="428"/>
      <c r="E12" s="428"/>
      <c r="F12" s="437" t="s">
        <v>37</v>
      </c>
      <c r="G12" s="245" t="s">
        <v>42</v>
      </c>
      <c r="H12" s="436">
        <f t="shared" si="0"/>
        <v>0</v>
      </c>
      <c r="I12" s="425">
        <v>0</v>
      </c>
      <c r="J12" s="425">
        <v>0</v>
      </c>
      <c r="K12" s="425">
        <v>0</v>
      </c>
      <c r="L12" s="436">
        <f t="shared" si="1"/>
        <v>0</v>
      </c>
      <c r="M12" s="425">
        <v>0</v>
      </c>
      <c r="N12" s="425">
        <v>0</v>
      </c>
      <c r="O12" s="425">
        <v>0</v>
      </c>
      <c r="P12" s="436">
        <f t="shared" si="2"/>
        <v>0</v>
      </c>
      <c r="Q12" s="432">
        <v>0</v>
      </c>
      <c r="R12" s="432">
        <v>0</v>
      </c>
      <c r="S12" s="432">
        <v>0</v>
      </c>
      <c r="T12" s="437" t="s">
        <v>151</v>
      </c>
      <c r="U12" s="245" t="s">
        <v>152</v>
      </c>
      <c r="V12" s="436">
        <f>W12+X12+Y12</f>
        <v>0</v>
      </c>
      <c r="W12" s="425">
        <v>0</v>
      </c>
      <c r="X12" s="425">
        <v>0</v>
      </c>
      <c r="Y12" s="425">
        <v>0</v>
      </c>
      <c r="Z12" s="436">
        <f>AA12+AB12+AC12</f>
        <v>0</v>
      </c>
      <c r="AA12" s="425">
        <v>0</v>
      </c>
      <c r="AB12" s="425">
        <v>0</v>
      </c>
      <c r="AC12" s="425">
        <v>0</v>
      </c>
      <c r="AD12" s="436">
        <f>AE12+AF12+AG12</f>
        <v>0</v>
      </c>
      <c r="AE12" s="440">
        <v>0</v>
      </c>
      <c r="AF12" s="440">
        <v>0</v>
      </c>
      <c r="AG12" s="455">
        <v>0</v>
      </c>
    </row>
    <row r="13" s="408" customFormat="1" ht="21" customHeight="1" spans="1:33">
      <c r="A13" s="427"/>
      <c r="B13" s="245" t="s">
        <v>19</v>
      </c>
      <c r="C13" s="428"/>
      <c r="D13" s="428"/>
      <c r="E13" s="428"/>
      <c r="F13" s="437" t="s">
        <v>41</v>
      </c>
      <c r="G13" s="245" t="s">
        <v>47</v>
      </c>
      <c r="H13" s="436">
        <f t="shared" si="0"/>
        <v>0</v>
      </c>
      <c r="I13" s="425">
        <v>0</v>
      </c>
      <c r="J13" s="425">
        <v>0</v>
      </c>
      <c r="K13" s="425">
        <v>0</v>
      </c>
      <c r="L13" s="436">
        <f t="shared" si="1"/>
        <v>0</v>
      </c>
      <c r="M13" s="425">
        <v>0</v>
      </c>
      <c r="N13" s="425">
        <v>0</v>
      </c>
      <c r="O13" s="425">
        <v>0</v>
      </c>
      <c r="P13" s="436">
        <f t="shared" si="2"/>
        <v>0</v>
      </c>
      <c r="Q13" s="432">
        <v>0</v>
      </c>
      <c r="R13" s="432">
        <v>0</v>
      </c>
      <c r="S13" s="432">
        <v>0</v>
      </c>
      <c r="T13" s="437"/>
      <c r="U13" s="245" t="s">
        <v>153</v>
      </c>
      <c r="V13" s="448"/>
      <c r="W13" s="428"/>
      <c r="X13" s="428"/>
      <c r="Y13" s="428"/>
      <c r="Z13" s="428"/>
      <c r="AA13" s="428"/>
      <c r="AB13" s="428"/>
      <c r="AC13" s="428"/>
      <c r="AD13" s="428"/>
      <c r="AE13" s="428"/>
      <c r="AF13" s="428"/>
      <c r="AG13" s="457"/>
    </row>
    <row r="14" s="408" customFormat="1" ht="21" customHeight="1" spans="1:33">
      <c r="A14" s="426"/>
      <c r="B14" s="245" t="s">
        <v>45</v>
      </c>
      <c r="C14" s="428"/>
      <c r="D14" s="428"/>
      <c r="E14" s="428"/>
      <c r="F14" s="437" t="s">
        <v>46</v>
      </c>
      <c r="G14" s="245" t="s">
        <v>52</v>
      </c>
      <c r="H14" s="436">
        <f t="shared" si="0"/>
        <v>0</v>
      </c>
      <c r="I14" s="425">
        <v>0</v>
      </c>
      <c r="J14" s="425">
        <v>0</v>
      </c>
      <c r="K14" s="425">
        <v>0</v>
      </c>
      <c r="L14" s="436">
        <f t="shared" si="1"/>
        <v>0</v>
      </c>
      <c r="M14" s="425">
        <v>0</v>
      </c>
      <c r="N14" s="425">
        <v>0</v>
      </c>
      <c r="O14" s="425">
        <v>0</v>
      </c>
      <c r="P14" s="436">
        <f t="shared" si="2"/>
        <v>0</v>
      </c>
      <c r="Q14" s="432">
        <v>0</v>
      </c>
      <c r="R14" s="432">
        <v>0</v>
      </c>
      <c r="S14" s="432">
        <v>0</v>
      </c>
      <c r="T14" s="437"/>
      <c r="U14" s="245" t="s">
        <v>154</v>
      </c>
      <c r="V14" s="448"/>
      <c r="W14" s="428"/>
      <c r="X14" s="428"/>
      <c r="Y14" s="428"/>
      <c r="Z14" s="428"/>
      <c r="AA14" s="428"/>
      <c r="AB14" s="428"/>
      <c r="AC14" s="428"/>
      <c r="AD14" s="428"/>
      <c r="AE14" s="428"/>
      <c r="AF14" s="428"/>
      <c r="AG14" s="457"/>
    </row>
    <row r="15" s="408" customFormat="1" ht="21" customHeight="1" spans="1:33">
      <c r="A15" s="426"/>
      <c r="B15" s="245" t="s">
        <v>50</v>
      </c>
      <c r="C15" s="428"/>
      <c r="D15" s="428"/>
      <c r="E15" s="428"/>
      <c r="F15" s="437" t="s">
        <v>51</v>
      </c>
      <c r="G15" s="245" t="s">
        <v>56</v>
      </c>
      <c r="H15" s="436">
        <f t="shared" si="0"/>
        <v>1659300</v>
      </c>
      <c r="I15" s="425">
        <v>1659300</v>
      </c>
      <c r="J15" s="425">
        <v>0</v>
      </c>
      <c r="K15" s="425">
        <v>0</v>
      </c>
      <c r="L15" s="436">
        <f t="shared" si="1"/>
        <v>2119173.08</v>
      </c>
      <c r="M15" s="425">
        <v>2119173.08</v>
      </c>
      <c r="N15" s="425">
        <v>0</v>
      </c>
      <c r="O15" s="425">
        <v>0</v>
      </c>
      <c r="P15" s="436">
        <f t="shared" si="2"/>
        <v>2119173.08</v>
      </c>
      <c r="Q15" s="432">
        <v>2119173.08</v>
      </c>
      <c r="R15" s="432">
        <v>0</v>
      </c>
      <c r="S15" s="432">
        <v>0</v>
      </c>
      <c r="T15" s="437"/>
      <c r="U15" s="245" t="s">
        <v>155</v>
      </c>
      <c r="V15" s="448"/>
      <c r="W15" s="428"/>
      <c r="X15" s="428"/>
      <c r="Y15" s="428"/>
      <c r="Z15" s="428"/>
      <c r="AA15" s="428"/>
      <c r="AB15" s="428"/>
      <c r="AC15" s="428"/>
      <c r="AD15" s="428"/>
      <c r="AE15" s="428"/>
      <c r="AF15" s="428"/>
      <c r="AG15" s="457"/>
    </row>
    <row r="16" s="408" customFormat="1" ht="21" customHeight="1" spans="1:33">
      <c r="A16" s="427"/>
      <c r="B16" s="245" t="s">
        <v>54</v>
      </c>
      <c r="C16" s="428"/>
      <c r="D16" s="428"/>
      <c r="E16" s="428"/>
      <c r="F16" s="437" t="s">
        <v>55</v>
      </c>
      <c r="G16" s="245" t="s">
        <v>59</v>
      </c>
      <c r="H16" s="436">
        <f t="shared" si="0"/>
        <v>40300</v>
      </c>
      <c r="I16" s="425">
        <v>40300</v>
      </c>
      <c r="J16" s="425">
        <v>0</v>
      </c>
      <c r="K16" s="425">
        <v>0</v>
      </c>
      <c r="L16" s="436">
        <f t="shared" si="1"/>
        <v>45353.8</v>
      </c>
      <c r="M16" s="425">
        <v>45353.8</v>
      </c>
      <c r="N16" s="425">
        <v>0</v>
      </c>
      <c r="O16" s="425">
        <v>0</v>
      </c>
      <c r="P16" s="436">
        <f t="shared" si="2"/>
        <v>45353.8</v>
      </c>
      <c r="Q16" s="432">
        <v>45353.8</v>
      </c>
      <c r="R16" s="432">
        <v>0</v>
      </c>
      <c r="S16" s="432">
        <v>0</v>
      </c>
      <c r="T16" s="437"/>
      <c r="U16" s="245" t="s">
        <v>156</v>
      </c>
      <c r="V16" s="448"/>
      <c r="W16" s="428"/>
      <c r="X16" s="428"/>
      <c r="Y16" s="428"/>
      <c r="Z16" s="428"/>
      <c r="AA16" s="428"/>
      <c r="AB16" s="428"/>
      <c r="AC16" s="428"/>
      <c r="AD16" s="428"/>
      <c r="AE16" s="428"/>
      <c r="AF16" s="428"/>
      <c r="AG16" s="457"/>
    </row>
    <row r="17" s="408" customFormat="1" ht="21" customHeight="1" spans="1:33">
      <c r="A17" s="429"/>
      <c r="B17" s="245" t="s">
        <v>57</v>
      </c>
      <c r="C17" s="428"/>
      <c r="D17" s="428"/>
      <c r="E17" s="428"/>
      <c r="F17" s="437" t="s">
        <v>58</v>
      </c>
      <c r="G17" s="245" t="s">
        <v>62</v>
      </c>
      <c r="H17" s="436">
        <f t="shared" si="0"/>
        <v>0</v>
      </c>
      <c r="I17" s="425">
        <v>0</v>
      </c>
      <c r="J17" s="425">
        <v>0</v>
      </c>
      <c r="K17" s="425">
        <v>0</v>
      </c>
      <c r="L17" s="436">
        <f t="shared" si="1"/>
        <v>0</v>
      </c>
      <c r="M17" s="425">
        <v>0</v>
      </c>
      <c r="N17" s="425">
        <v>0</v>
      </c>
      <c r="O17" s="425">
        <v>0</v>
      </c>
      <c r="P17" s="436">
        <f t="shared" si="2"/>
        <v>0</v>
      </c>
      <c r="Q17" s="432">
        <v>0</v>
      </c>
      <c r="R17" s="432">
        <v>0</v>
      </c>
      <c r="S17" s="432">
        <v>0</v>
      </c>
      <c r="T17" s="245"/>
      <c r="U17" s="245" t="s">
        <v>157</v>
      </c>
      <c r="V17" s="448"/>
      <c r="W17" s="428"/>
      <c r="X17" s="428"/>
      <c r="Y17" s="428"/>
      <c r="Z17" s="428"/>
      <c r="AA17" s="428"/>
      <c r="AB17" s="428"/>
      <c r="AC17" s="428"/>
      <c r="AD17" s="428"/>
      <c r="AE17" s="428"/>
      <c r="AF17" s="428"/>
      <c r="AG17" s="457"/>
    </row>
    <row r="18" s="408" customFormat="1" ht="21" customHeight="1" spans="1:33">
      <c r="A18" s="429"/>
      <c r="B18" s="245" t="s">
        <v>60</v>
      </c>
      <c r="C18" s="428"/>
      <c r="D18" s="428"/>
      <c r="E18" s="428"/>
      <c r="F18" s="437" t="s">
        <v>61</v>
      </c>
      <c r="G18" s="245" t="s">
        <v>67</v>
      </c>
      <c r="H18" s="436">
        <f t="shared" si="0"/>
        <v>0</v>
      </c>
      <c r="I18" s="425">
        <v>0</v>
      </c>
      <c r="J18" s="425">
        <v>0</v>
      </c>
      <c r="K18" s="425">
        <v>0</v>
      </c>
      <c r="L18" s="436">
        <f t="shared" si="1"/>
        <v>0</v>
      </c>
      <c r="M18" s="425">
        <v>0</v>
      </c>
      <c r="N18" s="425">
        <v>0</v>
      </c>
      <c r="O18" s="425">
        <v>0</v>
      </c>
      <c r="P18" s="436">
        <f t="shared" si="2"/>
        <v>0</v>
      </c>
      <c r="Q18" s="432">
        <v>0</v>
      </c>
      <c r="R18" s="432">
        <v>0</v>
      </c>
      <c r="S18" s="432">
        <v>0</v>
      </c>
      <c r="T18" s="245" t="s">
        <v>158</v>
      </c>
      <c r="U18" s="245" t="s">
        <v>159</v>
      </c>
      <c r="V18" s="449" t="s">
        <v>64</v>
      </c>
      <c r="W18" s="449" t="s">
        <v>64</v>
      </c>
      <c r="X18" s="449" t="s">
        <v>64</v>
      </c>
      <c r="Y18" s="449" t="s">
        <v>64</v>
      </c>
      <c r="Z18" s="449" t="s">
        <v>64</v>
      </c>
      <c r="AA18" s="449" t="s">
        <v>64</v>
      </c>
      <c r="AB18" s="449" t="s">
        <v>64</v>
      </c>
      <c r="AC18" s="449" t="s">
        <v>64</v>
      </c>
      <c r="AD18" s="432">
        <f>SUM(AD19:AD28)</f>
        <v>2257548.18</v>
      </c>
      <c r="AE18" s="436">
        <f>SUM(AE19:AE28)</f>
        <v>2257548.18</v>
      </c>
      <c r="AF18" s="436">
        <f>SUM(AF19:AF28)</f>
        <v>0</v>
      </c>
      <c r="AG18" s="454">
        <f>SUM(AG19:AG28)</f>
        <v>0</v>
      </c>
    </row>
    <row r="19" s="408" customFormat="1" ht="21" customHeight="1" spans="1:33">
      <c r="A19" s="429"/>
      <c r="B19" s="245" t="s">
        <v>65</v>
      </c>
      <c r="C19" s="428"/>
      <c r="D19" s="428"/>
      <c r="E19" s="428"/>
      <c r="F19" s="437" t="s">
        <v>66</v>
      </c>
      <c r="G19" s="245" t="s">
        <v>71</v>
      </c>
      <c r="H19" s="436">
        <f t="shared" si="0"/>
        <v>0</v>
      </c>
      <c r="I19" s="425">
        <v>0</v>
      </c>
      <c r="J19" s="425">
        <v>0</v>
      </c>
      <c r="K19" s="425">
        <v>0</v>
      </c>
      <c r="L19" s="436">
        <f t="shared" si="1"/>
        <v>0</v>
      </c>
      <c r="M19" s="425">
        <v>0</v>
      </c>
      <c r="N19" s="425">
        <v>0</v>
      </c>
      <c r="O19" s="425">
        <v>0</v>
      </c>
      <c r="P19" s="436">
        <f t="shared" si="2"/>
        <v>0</v>
      </c>
      <c r="Q19" s="432">
        <v>0</v>
      </c>
      <c r="R19" s="432">
        <v>0</v>
      </c>
      <c r="S19" s="432">
        <v>0</v>
      </c>
      <c r="T19" s="437" t="s">
        <v>68</v>
      </c>
      <c r="U19" s="245" t="s">
        <v>160</v>
      </c>
      <c r="V19" s="449" t="s">
        <v>64</v>
      </c>
      <c r="W19" s="449" t="s">
        <v>64</v>
      </c>
      <c r="X19" s="449" t="s">
        <v>64</v>
      </c>
      <c r="Y19" s="449" t="s">
        <v>64</v>
      </c>
      <c r="Z19" s="449" t="s">
        <v>64</v>
      </c>
      <c r="AA19" s="449" t="s">
        <v>64</v>
      </c>
      <c r="AB19" s="449" t="s">
        <v>64</v>
      </c>
      <c r="AC19" s="449" t="s">
        <v>64</v>
      </c>
      <c r="AD19" s="432">
        <f t="shared" ref="AD19:AD28" si="4">SUM(AE19:AG19)</f>
        <v>991742.1</v>
      </c>
      <c r="AE19" s="432">
        <v>991742.1</v>
      </c>
      <c r="AF19" s="432">
        <v>0</v>
      </c>
      <c r="AG19" s="456">
        <v>0</v>
      </c>
    </row>
    <row r="20" s="408" customFormat="1" ht="21" customHeight="1" spans="1:33">
      <c r="A20" s="429"/>
      <c r="B20" s="245" t="s">
        <v>69</v>
      </c>
      <c r="C20" s="428"/>
      <c r="D20" s="428"/>
      <c r="E20" s="428"/>
      <c r="F20" s="437" t="s">
        <v>70</v>
      </c>
      <c r="G20" s="245" t="s">
        <v>75</v>
      </c>
      <c r="H20" s="436">
        <f t="shared" si="0"/>
        <v>0</v>
      </c>
      <c r="I20" s="425">
        <v>0</v>
      </c>
      <c r="J20" s="425">
        <v>0</v>
      </c>
      <c r="K20" s="425">
        <v>0</v>
      </c>
      <c r="L20" s="436">
        <f t="shared" si="1"/>
        <v>0</v>
      </c>
      <c r="M20" s="425">
        <v>0</v>
      </c>
      <c r="N20" s="425">
        <v>0</v>
      </c>
      <c r="O20" s="425">
        <v>0</v>
      </c>
      <c r="P20" s="436">
        <f t="shared" si="2"/>
        <v>0</v>
      </c>
      <c r="Q20" s="432">
        <v>0</v>
      </c>
      <c r="R20" s="432">
        <v>0</v>
      </c>
      <c r="S20" s="432">
        <v>0</v>
      </c>
      <c r="T20" s="437" t="s">
        <v>72</v>
      </c>
      <c r="U20" s="245" t="s">
        <v>161</v>
      </c>
      <c r="V20" s="449" t="s">
        <v>64</v>
      </c>
      <c r="W20" s="449" t="s">
        <v>64</v>
      </c>
      <c r="X20" s="449" t="s">
        <v>64</v>
      </c>
      <c r="Y20" s="449" t="s">
        <v>64</v>
      </c>
      <c r="Z20" s="449" t="s">
        <v>64</v>
      </c>
      <c r="AA20" s="449" t="s">
        <v>64</v>
      </c>
      <c r="AB20" s="449" t="s">
        <v>64</v>
      </c>
      <c r="AC20" s="449" t="s">
        <v>64</v>
      </c>
      <c r="AD20" s="436">
        <f t="shared" si="4"/>
        <v>733630.08</v>
      </c>
      <c r="AE20" s="432">
        <v>733630.08</v>
      </c>
      <c r="AF20" s="432">
        <v>0</v>
      </c>
      <c r="AG20" s="456">
        <v>0</v>
      </c>
    </row>
    <row r="21" s="408" customFormat="1" ht="21" customHeight="1" spans="1:33">
      <c r="A21" s="429"/>
      <c r="B21" s="245" t="s">
        <v>73</v>
      </c>
      <c r="C21" s="428"/>
      <c r="D21" s="428"/>
      <c r="E21" s="428"/>
      <c r="F21" s="437" t="s">
        <v>74</v>
      </c>
      <c r="G21" s="245" t="s">
        <v>79</v>
      </c>
      <c r="H21" s="436">
        <f t="shared" si="0"/>
        <v>0</v>
      </c>
      <c r="I21" s="425">
        <v>0</v>
      </c>
      <c r="J21" s="425">
        <v>0</v>
      </c>
      <c r="K21" s="425">
        <v>0</v>
      </c>
      <c r="L21" s="436">
        <f t="shared" si="1"/>
        <v>0</v>
      </c>
      <c r="M21" s="425">
        <v>0</v>
      </c>
      <c r="N21" s="425">
        <v>0</v>
      </c>
      <c r="O21" s="425">
        <v>0</v>
      </c>
      <c r="P21" s="436">
        <f t="shared" si="2"/>
        <v>0</v>
      </c>
      <c r="Q21" s="432">
        <v>0</v>
      </c>
      <c r="R21" s="432">
        <v>0</v>
      </c>
      <c r="S21" s="432">
        <v>0</v>
      </c>
      <c r="T21" s="437" t="s">
        <v>76</v>
      </c>
      <c r="U21" s="245" t="s">
        <v>162</v>
      </c>
      <c r="V21" s="449" t="s">
        <v>64</v>
      </c>
      <c r="W21" s="449" t="s">
        <v>64</v>
      </c>
      <c r="X21" s="449" t="s">
        <v>64</v>
      </c>
      <c r="Y21" s="449" t="s">
        <v>64</v>
      </c>
      <c r="Z21" s="449" t="s">
        <v>64</v>
      </c>
      <c r="AA21" s="449" t="s">
        <v>64</v>
      </c>
      <c r="AB21" s="449" t="s">
        <v>64</v>
      </c>
      <c r="AC21" s="449" t="s">
        <v>64</v>
      </c>
      <c r="AD21" s="436">
        <f t="shared" si="4"/>
        <v>32176</v>
      </c>
      <c r="AE21" s="432">
        <v>32176</v>
      </c>
      <c r="AF21" s="432">
        <v>0</v>
      </c>
      <c r="AG21" s="456">
        <v>0</v>
      </c>
    </row>
    <row r="22" s="408" customFormat="1" ht="21" customHeight="1" spans="1:33">
      <c r="A22" s="429"/>
      <c r="B22" s="245" t="s">
        <v>77</v>
      </c>
      <c r="C22" s="428"/>
      <c r="D22" s="428"/>
      <c r="E22" s="428"/>
      <c r="F22" s="437" t="s">
        <v>78</v>
      </c>
      <c r="G22" s="245" t="s">
        <v>83</v>
      </c>
      <c r="H22" s="436">
        <f t="shared" si="0"/>
        <v>0</v>
      </c>
      <c r="I22" s="425">
        <v>0</v>
      </c>
      <c r="J22" s="425">
        <v>0</v>
      </c>
      <c r="K22" s="425">
        <v>0</v>
      </c>
      <c r="L22" s="436">
        <f t="shared" si="1"/>
        <v>0</v>
      </c>
      <c r="M22" s="425">
        <v>0</v>
      </c>
      <c r="N22" s="425">
        <v>0</v>
      </c>
      <c r="O22" s="425">
        <v>0</v>
      </c>
      <c r="P22" s="436">
        <f t="shared" si="2"/>
        <v>0</v>
      </c>
      <c r="Q22" s="432">
        <v>0</v>
      </c>
      <c r="R22" s="432">
        <v>0</v>
      </c>
      <c r="S22" s="432">
        <v>0</v>
      </c>
      <c r="T22" s="437" t="s">
        <v>80</v>
      </c>
      <c r="U22" s="245" t="s">
        <v>163</v>
      </c>
      <c r="V22" s="449" t="s">
        <v>64</v>
      </c>
      <c r="W22" s="449" t="s">
        <v>64</v>
      </c>
      <c r="X22" s="449" t="s">
        <v>64</v>
      </c>
      <c r="Y22" s="449" t="s">
        <v>64</v>
      </c>
      <c r="Z22" s="449" t="s">
        <v>64</v>
      </c>
      <c r="AA22" s="449" t="s">
        <v>64</v>
      </c>
      <c r="AB22" s="449" t="s">
        <v>64</v>
      </c>
      <c r="AC22" s="449" t="s">
        <v>64</v>
      </c>
      <c r="AD22" s="436">
        <f t="shared" si="4"/>
        <v>0</v>
      </c>
      <c r="AE22" s="432">
        <v>0</v>
      </c>
      <c r="AF22" s="432">
        <v>0</v>
      </c>
      <c r="AG22" s="456">
        <v>0</v>
      </c>
    </row>
    <row r="23" s="408" customFormat="1" ht="21" customHeight="1" spans="1:33">
      <c r="A23" s="429"/>
      <c r="B23" s="245" t="s">
        <v>81</v>
      </c>
      <c r="C23" s="428"/>
      <c r="D23" s="428"/>
      <c r="E23" s="428"/>
      <c r="F23" s="437" t="s">
        <v>82</v>
      </c>
      <c r="G23" s="245" t="s">
        <v>87</v>
      </c>
      <c r="H23" s="436">
        <f t="shared" si="0"/>
        <v>0</v>
      </c>
      <c r="I23" s="425">
        <v>0</v>
      </c>
      <c r="J23" s="425">
        <v>0</v>
      </c>
      <c r="K23" s="425">
        <v>0</v>
      </c>
      <c r="L23" s="436">
        <f t="shared" si="1"/>
        <v>0</v>
      </c>
      <c r="M23" s="425">
        <v>0</v>
      </c>
      <c r="N23" s="425">
        <v>0</v>
      </c>
      <c r="O23" s="425">
        <v>0</v>
      </c>
      <c r="P23" s="436">
        <f t="shared" si="2"/>
        <v>0</v>
      </c>
      <c r="Q23" s="432">
        <v>0</v>
      </c>
      <c r="R23" s="432">
        <v>0</v>
      </c>
      <c r="S23" s="432">
        <v>0</v>
      </c>
      <c r="T23" s="437" t="s">
        <v>84</v>
      </c>
      <c r="U23" s="245" t="s">
        <v>164</v>
      </c>
      <c r="V23" s="449" t="s">
        <v>64</v>
      </c>
      <c r="W23" s="449" t="s">
        <v>64</v>
      </c>
      <c r="X23" s="449" t="s">
        <v>64</v>
      </c>
      <c r="Y23" s="449" t="s">
        <v>64</v>
      </c>
      <c r="Z23" s="449" t="s">
        <v>64</v>
      </c>
      <c r="AA23" s="449" t="s">
        <v>64</v>
      </c>
      <c r="AB23" s="449" t="s">
        <v>64</v>
      </c>
      <c r="AC23" s="449" t="s">
        <v>64</v>
      </c>
      <c r="AD23" s="436">
        <f t="shared" si="4"/>
        <v>0</v>
      </c>
      <c r="AE23" s="432">
        <v>0</v>
      </c>
      <c r="AF23" s="432">
        <v>0</v>
      </c>
      <c r="AG23" s="456">
        <v>0</v>
      </c>
    </row>
    <row r="24" s="408" customFormat="1" ht="21" customHeight="1" spans="1:33">
      <c r="A24" s="429"/>
      <c r="B24" s="245" t="s">
        <v>85</v>
      </c>
      <c r="C24" s="428"/>
      <c r="D24" s="428"/>
      <c r="E24" s="428"/>
      <c r="F24" s="437" t="s">
        <v>86</v>
      </c>
      <c r="G24" s="245" t="s">
        <v>91</v>
      </c>
      <c r="H24" s="436">
        <f t="shared" si="0"/>
        <v>0</v>
      </c>
      <c r="I24" s="425">
        <v>0</v>
      </c>
      <c r="J24" s="425">
        <v>0</v>
      </c>
      <c r="K24" s="425">
        <v>0</v>
      </c>
      <c r="L24" s="436">
        <f t="shared" si="1"/>
        <v>0</v>
      </c>
      <c r="M24" s="425">
        <v>0</v>
      </c>
      <c r="N24" s="425">
        <v>0</v>
      </c>
      <c r="O24" s="425">
        <v>0</v>
      </c>
      <c r="P24" s="436">
        <f t="shared" si="2"/>
        <v>0</v>
      </c>
      <c r="Q24" s="432">
        <v>0</v>
      </c>
      <c r="R24" s="432">
        <v>0</v>
      </c>
      <c r="S24" s="432">
        <v>0</v>
      </c>
      <c r="T24" s="437" t="s">
        <v>88</v>
      </c>
      <c r="U24" s="245" t="s">
        <v>165</v>
      </c>
      <c r="V24" s="449" t="s">
        <v>64</v>
      </c>
      <c r="W24" s="449" t="s">
        <v>64</v>
      </c>
      <c r="X24" s="449" t="s">
        <v>64</v>
      </c>
      <c r="Y24" s="449" t="s">
        <v>64</v>
      </c>
      <c r="Z24" s="449" t="s">
        <v>64</v>
      </c>
      <c r="AA24" s="449" t="s">
        <v>64</v>
      </c>
      <c r="AB24" s="449" t="s">
        <v>64</v>
      </c>
      <c r="AC24" s="449" t="s">
        <v>64</v>
      </c>
      <c r="AD24" s="436">
        <f t="shared" si="4"/>
        <v>500000</v>
      </c>
      <c r="AE24" s="432">
        <v>500000</v>
      </c>
      <c r="AF24" s="432">
        <v>0</v>
      </c>
      <c r="AG24" s="456">
        <v>0</v>
      </c>
    </row>
    <row r="25" s="408" customFormat="1" ht="21" customHeight="1" spans="1:33">
      <c r="A25" s="429"/>
      <c r="B25" s="245" t="s">
        <v>89</v>
      </c>
      <c r="C25" s="428"/>
      <c r="D25" s="428"/>
      <c r="E25" s="428"/>
      <c r="F25" s="437" t="s">
        <v>90</v>
      </c>
      <c r="G25" s="245" t="s">
        <v>95</v>
      </c>
      <c r="H25" s="436">
        <f t="shared" si="0"/>
        <v>0</v>
      </c>
      <c r="I25" s="425">
        <v>0</v>
      </c>
      <c r="J25" s="425">
        <v>0</v>
      </c>
      <c r="K25" s="425">
        <v>0</v>
      </c>
      <c r="L25" s="436">
        <f t="shared" si="1"/>
        <v>0</v>
      </c>
      <c r="M25" s="425">
        <v>0</v>
      </c>
      <c r="N25" s="425">
        <v>0</v>
      </c>
      <c r="O25" s="425">
        <v>0</v>
      </c>
      <c r="P25" s="436">
        <f t="shared" si="2"/>
        <v>0</v>
      </c>
      <c r="Q25" s="432">
        <v>0</v>
      </c>
      <c r="R25" s="432">
        <v>0</v>
      </c>
      <c r="S25" s="432">
        <v>0</v>
      </c>
      <c r="T25" s="437" t="s">
        <v>92</v>
      </c>
      <c r="U25" s="245" t="s">
        <v>166</v>
      </c>
      <c r="V25" s="449" t="s">
        <v>64</v>
      </c>
      <c r="W25" s="449" t="s">
        <v>64</v>
      </c>
      <c r="X25" s="449" t="s">
        <v>64</v>
      </c>
      <c r="Y25" s="449" t="s">
        <v>64</v>
      </c>
      <c r="Z25" s="449" t="s">
        <v>64</v>
      </c>
      <c r="AA25" s="449" t="s">
        <v>64</v>
      </c>
      <c r="AB25" s="449" t="s">
        <v>64</v>
      </c>
      <c r="AC25" s="449" t="s">
        <v>64</v>
      </c>
      <c r="AD25" s="436">
        <f t="shared" si="4"/>
        <v>0</v>
      </c>
      <c r="AE25" s="432">
        <v>0</v>
      </c>
      <c r="AF25" s="432">
        <v>0</v>
      </c>
      <c r="AG25" s="456">
        <v>0</v>
      </c>
    </row>
    <row r="26" s="408" customFormat="1" ht="21" customHeight="1" spans="1:33">
      <c r="A26" s="429"/>
      <c r="B26" s="245" t="s">
        <v>93</v>
      </c>
      <c r="C26" s="428"/>
      <c r="D26" s="428"/>
      <c r="E26" s="428"/>
      <c r="F26" s="437" t="s">
        <v>94</v>
      </c>
      <c r="G26" s="245" t="s">
        <v>99</v>
      </c>
      <c r="H26" s="436">
        <f t="shared" si="0"/>
        <v>74100</v>
      </c>
      <c r="I26" s="425">
        <v>74100</v>
      </c>
      <c r="J26" s="425">
        <v>0</v>
      </c>
      <c r="K26" s="425">
        <v>0</v>
      </c>
      <c r="L26" s="436">
        <f t="shared" si="1"/>
        <v>90675.3</v>
      </c>
      <c r="M26" s="425">
        <v>90675.3</v>
      </c>
      <c r="N26" s="425">
        <v>0</v>
      </c>
      <c r="O26" s="425">
        <v>0</v>
      </c>
      <c r="P26" s="436">
        <f t="shared" si="2"/>
        <v>90675.3</v>
      </c>
      <c r="Q26" s="432">
        <v>90675.3</v>
      </c>
      <c r="R26" s="432">
        <v>0</v>
      </c>
      <c r="S26" s="432">
        <v>0</v>
      </c>
      <c r="T26" s="437" t="s">
        <v>96</v>
      </c>
      <c r="U26" s="245" t="s">
        <v>167</v>
      </c>
      <c r="V26" s="449" t="s">
        <v>64</v>
      </c>
      <c r="W26" s="449" t="s">
        <v>64</v>
      </c>
      <c r="X26" s="449" t="s">
        <v>64</v>
      </c>
      <c r="Y26" s="449" t="s">
        <v>64</v>
      </c>
      <c r="Z26" s="449" t="s">
        <v>64</v>
      </c>
      <c r="AA26" s="449" t="s">
        <v>64</v>
      </c>
      <c r="AB26" s="449" t="s">
        <v>64</v>
      </c>
      <c r="AC26" s="449" t="s">
        <v>64</v>
      </c>
      <c r="AD26" s="436">
        <f t="shared" si="4"/>
        <v>0</v>
      </c>
      <c r="AE26" s="432">
        <v>0</v>
      </c>
      <c r="AF26" s="432">
        <v>0</v>
      </c>
      <c r="AG26" s="456">
        <v>0</v>
      </c>
    </row>
    <row r="27" s="408" customFormat="1" ht="21" customHeight="1" spans="1:33">
      <c r="A27" s="429"/>
      <c r="B27" s="245" t="s">
        <v>97</v>
      </c>
      <c r="C27" s="428"/>
      <c r="D27" s="428"/>
      <c r="E27" s="428"/>
      <c r="F27" s="437" t="s">
        <v>98</v>
      </c>
      <c r="G27" s="245" t="s">
        <v>103</v>
      </c>
      <c r="H27" s="436">
        <f t="shared" si="0"/>
        <v>0</v>
      </c>
      <c r="I27" s="425">
        <v>0</v>
      </c>
      <c r="J27" s="425">
        <v>0</v>
      </c>
      <c r="K27" s="425">
        <v>0</v>
      </c>
      <c r="L27" s="436">
        <f t="shared" si="1"/>
        <v>0</v>
      </c>
      <c r="M27" s="425">
        <v>0</v>
      </c>
      <c r="N27" s="425">
        <v>0</v>
      </c>
      <c r="O27" s="425">
        <v>0</v>
      </c>
      <c r="P27" s="436">
        <f t="shared" si="2"/>
        <v>0</v>
      </c>
      <c r="Q27" s="432">
        <v>0</v>
      </c>
      <c r="R27" s="432">
        <v>0</v>
      </c>
      <c r="S27" s="432">
        <v>0</v>
      </c>
      <c r="T27" s="437" t="s">
        <v>100</v>
      </c>
      <c r="U27" s="245" t="s">
        <v>168</v>
      </c>
      <c r="V27" s="449" t="s">
        <v>64</v>
      </c>
      <c r="W27" s="449" t="s">
        <v>64</v>
      </c>
      <c r="X27" s="449" t="s">
        <v>64</v>
      </c>
      <c r="Y27" s="449" t="s">
        <v>64</v>
      </c>
      <c r="Z27" s="449" t="s">
        <v>64</v>
      </c>
      <c r="AA27" s="449" t="s">
        <v>64</v>
      </c>
      <c r="AB27" s="449" t="s">
        <v>64</v>
      </c>
      <c r="AC27" s="449" t="s">
        <v>64</v>
      </c>
      <c r="AD27" s="436">
        <f t="shared" si="4"/>
        <v>0</v>
      </c>
      <c r="AE27" s="432">
        <v>0</v>
      </c>
      <c r="AF27" s="432">
        <v>0</v>
      </c>
      <c r="AG27" s="456">
        <v>0</v>
      </c>
    </row>
    <row r="28" s="408" customFormat="1" ht="21" customHeight="1" spans="1:33">
      <c r="A28" s="429"/>
      <c r="B28" s="245" t="s">
        <v>101</v>
      </c>
      <c r="C28" s="428"/>
      <c r="D28" s="428"/>
      <c r="E28" s="428"/>
      <c r="F28" s="437" t="s">
        <v>102</v>
      </c>
      <c r="G28" s="245" t="s">
        <v>107</v>
      </c>
      <c r="H28" s="436">
        <f t="shared" si="0"/>
        <v>0</v>
      </c>
      <c r="I28" s="425">
        <v>0</v>
      </c>
      <c r="J28" s="425">
        <v>0</v>
      </c>
      <c r="K28" s="425">
        <v>0</v>
      </c>
      <c r="L28" s="436">
        <f t="shared" si="1"/>
        <v>0</v>
      </c>
      <c r="M28" s="425">
        <v>0</v>
      </c>
      <c r="N28" s="425">
        <v>0</v>
      </c>
      <c r="O28" s="425">
        <v>0</v>
      </c>
      <c r="P28" s="436">
        <f t="shared" si="2"/>
        <v>0</v>
      </c>
      <c r="Q28" s="432">
        <v>0</v>
      </c>
      <c r="R28" s="432">
        <v>0</v>
      </c>
      <c r="S28" s="432">
        <v>0</v>
      </c>
      <c r="T28" s="437" t="s">
        <v>104</v>
      </c>
      <c r="U28" s="245" t="s">
        <v>169</v>
      </c>
      <c r="V28" s="449" t="s">
        <v>64</v>
      </c>
      <c r="W28" s="449" t="s">
        <v>64</v>
      </c>
      <c r="X28" s="449" t="s">
        <v>64</v>
      </c>
      <c r="Y28" s="449" t="s">
        <v>64</v>
      </c>
      <c r="Z28" s="449" t="s">
        <v>64</v>
      </c>
      <c r="AA28" s="449" t="s">
        <v>64</v>
      </c>
      <c r="AB28" s="449" t="s">
        <v>64</v>
      </c>
      <c r="AC28" s="449" t="s">
        <v>64</v>
      </c>
      <c r="AD28" s="436">
        <f t="shared" si="4"/>
        <v>0</v>
      </c>
      <c r="AE28" s="432">
        <v>0</v>
      </c>
      <c r="AF28" s="432">
        <v>0</v>
      </c>
      <c r="AG28" s="456">
        <v>0</v>
      </c>
    </row>
    <row r="29" s="408" customFormat="1" ht="21" customHeight="1" spans="1:33">
      <c r="A29" s="429"/>
      <c r="B29" s="245" t="s">
        <v>105</v>
      </c>
      <c r="C29" s="428"/>
      <c r="D29" s="428"/>
      <c r="E29" s="428"/>
      <c r="F29" s="437" t="s">
        <v>106</v>
      </c>
      <c r="G29" s="245" t="s">
        <v>110</v>
      </c>
      <c r="H29" s="436">
        <f t="shared" si="0"/>
        <v>0</v>
      </c>
      <c r="I29" s="425">
        <v>0</v>
      </c>
      <c r="J29" s="425">
        <v>0</v>
      </c>
      <c r="K29" s="425">
        <v>0</v>
      </c>
      <c r="L29" s="436">
        <f t="shared" si="1"/>
        <v>0</v>
      </c>
      <c r="M29" s="425">
        <v>0</v>
      </c>
      <c r="N29" s="425">
        <v>0</v>
      </c>
      <c r="O29" s="425">
        <v>0</v>
      </c>
      <c r="P29" s="436">
        <f t="shared" si="2"/>
        <v>0</v>
      </c>
      <c r="Q29" s="432">
        <v>0</v>
      </c>
      <c r="R29" s="432">
        <v>0</v>
      </c>
      <c r="S29" s="432">
        <v>0</v>
      </c>
      <c r="T29" s="437"/>
      <c r="U29" s="245" t="s">
        <v>170</v>
      </c>
      <c r="V29" s="428"/>
      <c r="W29" s="428"/>
      <c r="X29" s="428"/>
      <c r="Y29" s="428"/>
      <c r="Z29" s="428"/>
      <c r="AA29" s="428"/>
      <c r="AB29" s="428"/>
      <c r="AC29" s="428"/>
      <c r="AD29" s="428"/>
      <c r="AE29" s="428"/>
      <c r="AF29" s="428"/>
      <c r="AG29" s="457"/>
    </row>
    <row r="30" s="408" customFormat="1" ht="21" customHeight="1" spans="1:33">
      <c r="A30" s="429"/>
      <c r="B30" s="245" t="s">
        <v>108</v>
      </c>
      <c r="C30" s="428"/>
      <c r="D30" s="428"/>
      <c r="E30" s="428"/>
      <c r="F30" s="437" t="s">
        <v>109</v>
      </c>
      <c r="G30" s="245" t="s">
        <v>113</v>
      </c>
      <c r="H30" s="436">
        <f t="shared" si="0"/>
        <v>0</v>
      </c>
      <c r="I30" s="425">
        <v>0</v>
      </c>
      <c r="J30" s="425">
        <v>0</v>
      </c>
      <c r="K30" s="425">
        <v>0</v>
      </c>
      <c r="L30" s="436">
        <f t="shared" si="1"/>
        <v>0</v>
      </c>
      <c r="M30" s="425">
        <v>0</v>
      </c>
      <c r="N30" s="425">
        <v>0</v>
      </c>
      <c r="O30" s="425">
        <v>0</v>
      </c>
      <c r="P30" s="436">
        <f t="shared" si="2"/>
        <v>0</v>
      </c>
      <c r="Q30" s="432">
        <v>0</v>
      </c>
      <c r="R30" s="432">
        <v>0</v>
      </c>
      <c r="S30" s="432">
        <v>0</v>
      </c>
      <c r="T30" s="444"/>
      <c r="U30" s="245" t="s">
        <v>171</v>
      </c>
      <c r="V30" s="428"/>
      <c r="W30" s="428"/>
      <c r="X30" s="428"/>
      <c r="Y30" s="428"/>
      <c r="Z30" s="428"/>
      <c r="AA30" s="428"/>
      <c r="AB30" s="428"/>
      <c r="AC30" s="428"/>
      <c r="AD30" s="428"/>
      <c r="AE30" s="428"/>
      <c r="AF30" s="428"/>
      <c r="AG30" s="457"/>
    </row>
    <row r="31" s="408" customFormat="1" ht="21" customHeight="1" spans="1:33">
      <c r="A31" s="427"/>
      <c r="B31" s="245" t="s">
        <v>111</v>
      </c>
      <c r="C31" s="428"/>
      <c r="D31" s="428"/>
      <c r="E31" s="428"/>
      <c r="F31" s="437" t="s">
        <v>112</v>
      </c>
      <c r="G31" s="245" t="s">
        <v>116</v>
      </c>
      <c r="H31" s="436">
        <f t="shared" si="0"/>
        <v>0</v>
      </c>
      <c r="I31" s="425">
        <v>0</v>
      </c>
      <c r="J31" s="425">
        <v>0</v>
      </c>
      <c r="K31" s="425">
        <v>0</v>
      </c>
      <c r="L31" s="436">
        <f t="shared" si="1"/>
        <v>0</v>
      </c>
      <c r="M31" s="425">
        <v>0</v>
      </c>
      <c r="N31" s="425">
        <v>0</v>
      </c>
      <c r="O31" s="425">
        <v>0</v>
      </c>
      <c r="P31" s="436">
        <f t="shared" si="2"/>
        <v>0</v>
      </c>
      <c r="Q31" s="432">
        <v>0</v>
      </c>
      <c r="R31" s="432">
        <v>0</v>
      </c>
      <c r="S31" s="432">
        <v>0</v>
      </c>
      <c r="T31" s="444"/>
      <c r="U31" s="245" t="s">
        <v>172</v>
      </c>
      <c r="V31" s="428"/>
      <c r="W31" s="428"/>
      <c r="X31" s="428"/>
      <c r="Y31" s="428"/>
      <c r="Z31" s="428"/>
      <c r="AA31" s="428"/>
      <c r="AB31" s="428"/>
      <c r="AC31" s="428"/>
      <c r="AD31" s="428"/>
      <c r="AE31" s="428"/>
      <c r="AF31" s="428"/>
      <c r="AG31" s="457"/>
    </row>
    <row r="32" s="408" customFormat="1" ht="21" customHeight="1" spans="1:33">
      <c r="A32" s="430"/>
      <c r="B32" s="245" t="s">
        <v>114</v>
      </c>
      <c r="C32" s="431"/>
      <c r="D32" s="431"/>
      <c r="E32" s="431"/>
      <c r="F32" s="437" t="s">
        <v>115</v>
      </c>
      <c r="G32" s="245" t="s">
        <v>119</v>
      </c>
      <c r="H32" s="436">
        <f t="shared" si="0"/>
        <v>0</v>
      </c>
      <c r="I32" s="425">
        <v>0</v>
      </c>
      <c r="J32" s="425">
        <v>0</v>
      </c>
      <c r="K32" s="425">
        <v>0</v>
      </c>
      <c r="L32" s="436">
        <f t="shared" si="1"/>
        <v>0</v>
      </c>
      <c r="M32" s="425">
        <v>0</v>
      </c>
      <c r="N32" s="425">
        <v>0</v>
      </c>
      <c r="O32" s="425">
        <v>0</v>
      </c>
      <c r="P32" s="436">
        <f t="shared" si="2"/>
        <v>0</v>
      </c>
      <c r="Q32" s="432">
        <v>0</v>
      </c>
      <c r="R32" s="432">
        <v>0</v>
      </c>
      <c r="S32" s="432">
        <v>0</v>
      </c>
      <c r="T32" s="444"/>
      <c r="U32" s="245" t="s">
        <v>173</v>
      </c>
      <c r="V32" s="428"/>
      <c r="W32" s="428"/>
      <c r="X32" s="428"/>
      <c r="Y32" s="431"/>
      <c r="Z32" s="428"/>
      <c r="AA32" s="428"/>
      <c r="AB32" s="428"/>
      <c r="AC32" s="431"/>
      <c r="AD32" s="428"/>
      <c r="AE32" s="428"/>
      <c r="AF32" s="428"/>
      <c r="AG32" s="458"/>
    </row>
    <row r="33" s="408" customFormat="1" ht="21" customHeight="1" spans="1:33">
      <c r="A33" s="430"/>
      <c r="B33" s="245" t="s">
        <v>117</v>
      </c>
      <c r="C33" s="431"/>
      <c r="D33" s="431"/>
      <c r="E33" s="431"/>
      <c r="F33" s="437" t="s">
        <v>118</v>
      </c>
      <c r="G33" s="245" t="s">
        <v>174</v>
      </c>
      <c r="H33" s="436">
        <f t="shared" si="0"/>
        <v>0</v>
      </c>
      <c r="I33" s="425">
        <v>0</v>
      </c>
      <c r="J33" s="425">
        <v>0</v>
      </c>
      <c r="K33" s="425">
        <v>0</v>
      </c>
      <c r="L33" s="436">
        <f t="shared" si="1"/>
        <v>0</v>
      </c>
      <c r="M33" s="425">
        <v>0</v>
      </c>
      <c r="N33" s="425">
        <v>0</v>
      </c>
      <c r="O33" s="425">
        <v>0</v>
      </c>
      <c r="P33" s="436">
        <f t="shared" si="2"/>
        <v>0</v>
      </c>
      <c r="Q33" s="432">
        <v>0</v>
      </c>
      <c r="R33" s="432">
        <v>0</v>
      </c>
      <c r="S33" s="432">
        <v>0</v>
      </c>
      <c r="T33" s="444"/>
      <c r="U33" s="245" t="s">
        <v>175</v>
      </c>
      <c r="V33" s="428"/>
      <c r="W33" s="428"/>
      <c r="X33" s="428"/>
      <c r="Y33" s="431"/>
      <c r="Z33" s="428"/>
      <c r="AA33" s="428"/>
      <c r="AB33" s="428"/>
      <c r="AC33" s="431"/>
      <c r="AD33" s="428"/>
      <c r="AE33" s="428"/>
      <c r="AF33" s="428"/>
      <c r="AG33" s="458"/>
    </row>
    <row r="34" s="408" customFormat="1" ht="21" customHeight="1" spans="1:33">
      <c r="A34" s="430" t="s">
        <v>120</v>
      </c>
      <c r="B34" s="245" t="s">
        <v>121</v>
      </c>
      <c r="C34" s="432">
        <f>C8+C9+C10</f>
        <v>1776000</v>
      </c>
      <c r="D34" s="432">
        <f>D8+D9+D10</f>
        <v>2257548.18</v>
      </c>
      <c r="E34" s="432">
        <f>E8+E9+E10</f>
        <v>2257548.18</v>
      </c>
      <c r="F34" s="438" t="s">
        <v>122</v>
      </c>
      <c r="G34" s="420" t="s">
        <v>176</v>
      </c>
      <c r="H34" s="436">
        <v>1776000</v>
      </c>
      <c r="I34" s="436">
        <v>1776000</v>
      </c>
      <c r="J34" s="436">
        <v>0</v>
      </c>
      <c r="K34" s="436">
        <v>0</v>
      </c>
      <c r="L34" s="436">
        <v>2257548.18</v>
      </c>
      <c r="M34" s="436">
        <v>2257548.18</v>
      </c>
      <c r="N34" s="436">
        <v>0</v>
      </c>
      <c r="O34" s="436">
        <v>0</v>
      </c>
      <c r="P34" s="436">
        <v>2257548.18</v>
      </c>
      <c r="Q34" s="436">
        <v>2257548.18</v>
      </c>
      <c r="R34" s="436">
        <v>0</v>
      </c>
      <c r="S34" s="436">
        <v>0</v>
      </c>
      <c r="T34" s="445" t="s">
        <v>122</v>
      </c>
      <c r="U34" s="245" t="s">
        <v>176</v>
      </c>
      <c r="V34" s="432">
        <f t="shared" ref="V34:AG34" si="5">SUM(H8:H33)</f>
        <v>1776000</v>
      </c>
      <c r="W34" s="436">
        <f t="shared" si="5"/>
        <v>1776000</v>
      </c>
      <c r="X34" s="436">
        <f t="shared" si="5"/>
        <v>0</v>
      </c>
      <c r="Y34" s="436">
        <f t="shared" si="5"/>
        <v>0</v>
      </c>
      <c r="Z34" s="436">
        <f t="shared" si="5"/>
        <v>2257548.18</v>
      </c>
      <c r="AA34" s="436">
        <f t="shared" si="5"/>
        <v>2257548.18</v>
      </c>
      <c r="AB34" s="436">
        <f t="shared" si="5"/>
        <v>0</v>
      </c>
      <c r="AC34" s="436">
        <f t="shared" si="5"/>
        <v>0</v>
      </c>
      <c r="AD34" s="436">
        <f t="shared" si="5"/>
        <v>2257548.18</v>
      </c>
      <c r="AE34" s="436">
        <f t="shared" si="5"/>
        <v>2257548.18</v>
      </c>
      <c r="AF34" s="436">
        <f t="shared" si="5"/>
        <v>0</v>
      </c>
      <c r="AG34" s="454">
        <f t="shared" si="5"/>
        <v>0</v>
      </c>
    </row>
    <row r="35" s="408" customFormat="1" ht="21" customHeight="1" spans="1:33">
      <c r="A35" s="426" t="s">
        <v>126</v>
      </c>
      <c r="B35" s="245" t="s">
        <v>124</v>
      </c>
      <c r="C35" s="432">
        <f>C36+C37+C38</f>
        <v>0</v>
      </c>
      <c r="D35" s="432">
        <f>D36+D37+D38</f>
        <v>0</v>
      </c>
      <c r="E35" s="432">
        <f>E36+E37+E38</f>
        <v>0</v>
      </c>
      <c r="F35" s="439" t="s">
        <v>128</v>
      </c>
      <c r="G35" s="420" t="s">
        <v>177</v>
      </c>
      <c r="H35" s="436">
        <v>0</v>
      </c>
      <c r="I35" s="436">
        <v>0</v>
      </c>
      <c r="J35" s="436">
        <v>0</v>
      </c>
      <c r="K35" s="436">
        <v>0</v>
      </c>
      <c r="L35" s="436">
        <v>0</v>
      </c>
      <c r="M35" s="436">
        <v>0</v>
      </c>
      <c r="N35" s="436">
        <v>0</v>
      </c>
      <c r="O35" s="436">
        <v>0</v>
      </c>
      <c r="P35" s="436">
        <v>0</v>
      </c>
      <c r="Q35" s="436">
        <v>0</v>
      </c>
      <c r="R35" s="436">
        <v>0</v>
      </c>
      <c r="S35" s="436">
        <v>0</v>
      </c>
      <c r="T35" s="446" t="s">
        <v>128</v>
      </c>
      <c r="U35" s="245" t="s">
        <v>177</v>
      </c>
      <c r="V35" s="432">
        <f>W35+X35+Y35</f>
        <v>0</v>
      </c>
      <c r="W35" s="425">
        <v>0</v>
      </c>
      <c r="X35" s="425">
        <v>0</v>
      </c>
      <c r="Y35" s="425">
        <v>0</v>
      </c>
      <c r="Z35" s="432">
        <f>AA35+AB35+AC35</f>
        <v>0</v>
      </c>
      <c r="AA35" s="425">
        <v>0</v>
      </c>
      <c r="AB35" s="425">
        <v>0</v>
      </c>
      <c r="AC35" s="425">
        <v>0</v>
      </c>
      <c r="AD35" s="432">
        <f>AE35+AF35+AG35</f>
        <v>0</v>
      </c>
      <c r="AE35" s="432">
        <v>0</v>
      </c>
      <c r="AF35" s="432">
        <v>0</v>
      </c>
      <c r="AG35" s="456">
        <v>0</v>
      </c>
    </row>
    <row r="36" s="408" customFormat="1" ht="21" customHeight="1" spans="1:33">
      <c r="A36" s="189" t="s">
        <v>142</v>
      </c>
      <c r="B36" s="245" t="s">
        <v>127</v>
      </c>
      <c r="C36" s="425">
        <v>0</v>
      </c>
      <c r="D36" s="425">
        <v>0</v>
      </c>
      <c r="E36" s="432">
        <v>0</v>
      </c>
      <c r="F36" s="439"/>
      <c r="G36" s="420" t="s">
        <v>178</v>
      </c>
      <c r="H36" s="436"/>
      <c r="I36" s="436"/>
      <c r="J36" s="436"/>
      <c r="K36" s="436"/>
      <c r="L36" s="436"/>
      <c r="M36" s="436"/>
      <c r="N36" s="436"/>
      <c r="O36" s="436"/>
      <c r="P36" s="436"/>
      <c r="Q36" s="436"/>
      <c r="R36" s="436"/>
      <c r="S36" s="436"/>
      <c r="T36" s="446"/>
      <c r="U36" s="245" t="s">
        <v>178</v>
      </c>
      <c r="V36" s="428"/>
      <c r="W36" s="428"/>
      <c r="X36" s="428"/>
      <c r="Y36" s="428"/>
      <c r="Z36" s="428"/>
      <c r="AA36" s="428"/>
      <c r="AB36" s="428"/>
      <c r="AC36" s="428"/>
      <c r="AD36" s="428"/>
      <c r="AE36" s="428"/>
      <c r="AF36" s="428"/>
      <c r="AG36" s="457"/>
    </row>
    <row r="37" s="408" customFormat="1" ht="21" customHeight="1" spans="1:33">
      <c r="A37" s="189" t="s">
        <v>144</v>
      </c>
      <c r="B37" s="245" t="s">
        <v>129</v>
      </c>
      <c r="C37" s="425">
        <v>0</v>
      </c>
      <c r="D37" s="425">
        <v>0</v>
      </c>
      <c r="E37" s="432">
        <v>0</v>
      </c>
      <c r="F37" s="439"/>
      <c r="G37" s="420" t="s">
        <v>179</v>
      </c>
      <c r="H37" s="436"/>
      <c r="I37" s="436"/>
      <c r="J37" s="436"/>
      <c r="K37" s="436"/>
      <c r="L37" s="436"/>
      <c r="M37" s="436"/>
      <c r="N37" s="436"/>
      <c r="O37" s="436"/>
      <c r="P37" s="436"/>
      <c r="Q37" s="436"/>
      <c r="R37" s="436"/>
      <c r="S37" s="436"/>
      <c r="T37" s="446"/>
      <c r="U37" s="245" t="s">
        <v>179</v>
      </c>
      <c r="V37" s="428"/>
      <c r="W37" s="428"/>
      <c r="X37" s="428"/>
      <c r="Y37" s="428"/>
      <c r="Z37" s="428"/>
      <c r="AA37" s="428"/>
      <c r="AB37" s="428"/>
      <c r="AC37" s="428"/>
      <c r="AD37" s="428"/>
      <c r="AE37" s="428"/>
      <c r="AF37" s="428"/>
      <c r="AG37" s="457"/>
    </row>
    <row r="38" s="408" customFormat="1" ht="21" customHeight="1" spans="1:33">
      <c r="A38" s="189" t="s">
        <v>147</v>
      </c>
      <c r="B38" s="245" t="s">
        <v>132</v>
      </c>
      <c r="C38" s="425">
        <v>0</v>
      </c>
      <c r="D38" s="425">
        <v>0</v>
      </c>
      <c r="E38" s="440">
        <v>0</v>
      </c>
      <c r="F38" s="439"/>
      <c r="G38" s="420" t="s">
        <v>180</v>
      </c>
      <c r="H38" s="436"/>
      <c r="I38" s="436"/>
      <c r="J38" s="436"/>
      <c r="K38" s="436"/>
      <c r="L38" s="436"/>
      <c r="M38" s="436"/>
      <c r="N38" s="436"/>
      <c r="O38" s="436"/>
      <c r="P38" s="436"/>
      <c r="Q38" s="436"/>
      <c r="R38" s="436"/>
      <c r="S38" s="436"/>
      <c r="T38" s="446"/>
      <c r="U38" s="245" t="s">
        <v>180</v>
      </c>
      <c r="V38" s="428"/>
      <c r="W38" s="428"/>
      <c r="X38" s="428"/>
      <c r="Y38" s="428"/>
      <c r="Z38" s="428"/>
      <c r="AA38" s="428"/>
      <c r="AB38" s="428"/>
      <c r="AC38" s="428"/>
      <c r="AD38" s="428"/>
      <c r="AE38" s="428"/>
      <c r="AF38" s="428"/>
      <c r="AG38" s="457"/>
    </row>
    <row r="39" s="408" customFormat="1" ht="21" customHeight="1" spans="1:33">
      <c r="A39" s="433" t="s">
        <v>131</v>
      </c>
      <c r="B39" s="434" t="s">
        <v>22</v>
      </c>
      <c r="C39" s="435">
        <f>C34+C35</f>
        <v>1776000</v>
      </c>
      <c r="D39" s="435">
        <f>D34+D35</f>
        <v>2257548.18</v>
      </c>
      <c r="E39" s="435">
        <f>E34+E35</f>
        <v>2257548.18</v>
      </c>
      <c r="F39" s="441" t="s">
        <v>131</v>
      </c>
      <c r="G39" s="442" t="s">
        <v>181</v>
      </c>
      <c r="H39" s="443">
        <v>1776000</v>
      </c>
      <c r="I39" s="443">
        <v>1776000</v>
      </c>
      <c r="J39" s="443">
        <v>0</v>
      </c>
      <c r="K39" s="443">
        <v>0</v>
      </c>
      <c r="L39" s="443">
        <v>2257548.18</v>
      </c>
      <c r="M39" s="443">
        <v>2257548.18</v>
      </c>
      <c r="N39" s="443">
        <v>0</v>
      </c>
      <c r="O39" s="443">
        <v>0</v>
      </c>
      <c r="P39" s="443">
        <v>2257548.18</v>
      </c>
      <c r="Q39" s="443">
        <v>2257548.18</v>
      </c>
      <c r="R39" s="443">
        <v>0</v>
      </c>
      <c r="S39" s="443">
        <v>0</v>
      </c>
      <c r="T39" s="447" t="s">
        <v>131</v>
      </c>
      <c r="U39" s="434" t="s">
        <v>181</v>
      </c>
      <c r="V39" s="435">
        <f>V34+V35</f>
        <v>1776000</v>
      </c>
      <c r="W39" s="443">
        <f>W34+W35</f>
        <v>1776000</v>
      </c>
      <c r="X39" s="443">
        <f>X34+X35</f>
        <v>0</v>
      </c>
      <c r="Y39" s="443">
        <f>Y34+Y35</f>
        <v>0</v>
      </c>
      <c r="Z39" s="443">
        <f>AA39+AB39+AC39</f>
        <v>2257548.18</v>
      </c>
      <c r="AA39" s="443">
        <f t="shared" ref="AA39:AG39" si="6">AA34+AA35</f>
        <v>2257548.18</v>
      </c>
      <c r="AB39" s="443">
        <f t="shared" si="6"/>
        <v>0</v>
      </c>
      <c r="AC39" s="443">
        <f t="shared" si="6"/>
        <v>0</v>
      </c>
      <c r="AD39" s="443">
        <f t="shared" si="6"/>
        <v>2257548.18</v>
      </c>
      <c r="AE39" s="443">
        <f t="shared" si="6"/>
        <v>2257548.18</v>
      </c>
      <c r="AF39" s="443">
        <f t="shared" si="6"/>
        <v>0</v>
      </c>
      <c r="AG39" s="459">
        <f t="shared" si="6"/>
        <v>0</v>
      </c>
    </row>
  </sheetData>
  <mergeCells count="20">
    <mergeCell ref="A1:AF1"/>
    <mergeCell ref="A3:C3"/>
    <mergeCell ref="A4:E4"/>
    <mergeCell ref="F4:S4"/>
    <mergeCell ref="T4:AG4"/>
    <mergeCell ref="H5:K5"/>
    <mergeCell ref="L5:O5"/>
    <mergeCell ref="P5:S5"/>
    <mergeCell ref="V5:Y5"/>
    <mergeCell ref="Z5:AC5"/>
    <mergeCell ref="AD5:AG5"/>
    <mergeCell ref="A5:A6"/>
    <mergeCell ref="B5:B6"/>
    <mergeCell ref="C5:C6"/>
    <mergeCell ref="D5:D6"/>
    <mergeCell ref="E5:E6"/>
    <mergeCell ref="F5:F6"/>
    <mergeCell ref="G5:G6"/>
    <mergeCell ref="T5:T6"/>
    <mergeCell ref="U5:U6"/>
  </mergeCells>
  <printOptions horizontalCentered="1" verticalCentered="1"/>
  <pageMargins left="0.31" right="0" top="1.25" bottom="0" header="0.63" footer="0.52"/>
  <pageSetup paperSize="8" scale="75" orientation="landscape" blackAndWhite="1" useFirstPageNumber="1"/>
  <headerFooter>
    <oddHeader>&amp;L
&amp;16&amp;"Calibri"&amp;K000000编制单位：阳泉市红十字会&amp;C
&amp;21&amp;"Calibri"&amp;B&amp;K000000财政拨款收入支出决算总表&amp;R
&amp;16&amp;"Calibri"&amp;K000000财决01-1表
&amp;16&amp;"Calibri"&amp;K000000金额单位：元</oddHead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showGridLines="0" workbookViewId="0">
      <pane xSplit="4" ySplit="6" topLeftCell="E7" activePane="bottomRight" state="frozen"/>
      <selection/>
      <selection pane="topRight"/>
      <selection pane="bottomLeft"/>
      <selection pane="bottomRight" activeCell="A1" sqref="A1:X1"/>
    </sheetView>
  </sheetViews>
  <sheetFormatPr defaultColWidth="7.75" defaultRowHeight="15" customHeight="1"/>
  <cols>
    <col min="1" max="3" width="3.5" style="74" customWidth="1"/>
    <col min="4" max="4" width="32.5" style="74" customWidth="1"/>
    <col min="5" max="24" width="18.75" style="74" customWidth="1"/>
  </cols>
  <sheetData>
    <row r="1" s="1" customFormat="1" ht="21" customHeight="1" spans="1:24">
      <c r="A1" s="380" t="s">
        <v>182</v>
      </c>
      <c r="B1" s="380"/>
      <c r="C1" s="380"/>
      <c r="D1" s="380"/>
      <c r="E1" s="380"/>
      <c r="F1" s="380"/>
      <c r="G1" s="380"/>
      <c r="H1" s="380"/>
      <c r="I1" s="380"/>
      <c r="J1" s="380"/>
      <c r="K1" s="380"/>
      <c r="L1" s="380"/>
      <c r="M1" s="380"/>
      <c r="N1" s="380"/>
      <c r="O1" s="380"/>
      <c r="P1" s="380"/>
      <c r="Q1" s="380"/>
      <c r="R1" s="380"/>
      <c r="S1" s="380"/>
      <c r="T1" s="380"/>
      <c r="U1" s="380"/>
      <c r="V1" s="380"/>
      <c r="W1" s="380"/>
      <c r="X1" s="405"/>
    </row>
    <row r="2" s="2" customFormat="1" ht="18" customHeight="1" spans="1:24">
      <c r="A2" s="400"/>
      <c r="B2" s="400"/>
      <c r="C2" s="400"/>
      <c r="D2" s="400"/>
      <c r="E2" s="404"/>
      <c r="F2" s="404"/>
      <c r="G2" s="404"/>
      <c r="H2" s="404"/>
      <c r="I2" s="404"/>
      <c r="J2" s="404"/>
      <c r="K2" s="404"/>
      <c r="L2" s="404"/>
      <c r="M2" s="404"/>
      <c r="N2" s="404"/>
      <c r="O2" s="404"/>
      <c r="P2" s="404"/>
      <c r="Q2" s="404"/>
      <c r="R2" s="404"/>
      <c r="S2" s="404"/>
      <c r="T2" s="404"/>
      <c r="U2" s="404"/>
      <c r="V2" s="404"/>
      <c r="W2" s="384"/>
      <c r="X2" s="384" t="s">
        <v>183</v>
      </c>
    </row>
    <row r="3" s="2" customFormat="1" ht="18" customHeight="1" spans="1:24">
      <c r="A3" s="401" t="s">
        <v>2</v>
      </c>
      <c r="B3" s="400"/>
      <c r="C3" s="400"/>
      <c r="D3" s="400"/>
      <c r="E3" s="404"/>
      <c r="F3" s="404"/>
      <c r="G3" s="404"/>
      <c r="H3" s="404"/>
      <c r="I3" s="404"/>
      <c r="J3" s="404"/>
      <c r="K3" s="404"/>
      <c r="L3" s="404"/>
      <c r="M3" s="404"/>
      <c r="N3" s="404"/>
      <c r="O3" s="404"/>
      <c r="P3" s="404"/>
      <c r="Q3" s="404"/>
      <c r="R3" s="404"/>
      <c r="S3" s="404"/>
      <c r="T3" s="404"/>
      <c r="U3" s="404"/>
      <c r="V3" s="404"/>
      <c r="W3" s="384"/>
      <c r="X3" s="384" t="s">
        <v>3</v>
      </c>
    </row>
    <row r="4" s="397" customFormat="1" ht="22.5" customHeight="1" spans="1:24">
      <c r="A4" s="37" t="s">
        <v>6</v>
      </c>
      <c r="B4" s="37"/>
      <c r="C4" s="37"/>
      <c r="D4" s="37"/>
      <c r="E4" s="37" t="s">
        <v>126</v>
      </c>
      <c r="F4" s="37"/>
      <c r="G4" s="37"/>
      <c r="H4" s="37"/>
      <c r="I4" s="37" t="s">
        <v>184</v>
      </c>
      <c r="J4" s="37" t="s">
        <v>185</v>
      </c>
      <c r="K4" s="37" t="s">
        <v>186</v>
      </c>
      <c r="L4" s="37"/>
      <c r="M4" s="37"/>
      <c r="N4" s="37"/>
      <c r="O4" s="38" t="s">
        <v>123</v>
      </c>
      <c r="P4" s="37" t="s">
        <v>125</v>
      </c>
      <c r="Q4" s="37"/>
      <c r="R4" s="37"/>
      <c r="S4" s="37"/>
      <c r="T4" s="37"/>
      <c r="U4" s="37" t="s">
        <v>128</v>
      </c>
      <c r="V4" s="37"/>
      <c r="W4" s="37"/>
      <c r="X4" s="37"/>
    </row>
    <row r="5" s="397" customFormat="1" ht="34.5" customHeight="1" spans="1:24">
      <c r="A5" s="38" t="s">
        <v>187</v>
      </c>
      <c r="B5" s="38"/>
      <c r="C5" s="38"/>
      <c r="D5" s="37" t="s">
        <v>188</v>
      </c>
      <c r="E5" s="37" t="s">
        <v>189</v>
      </c>
      <c r="F5" s="37" t="s">
        <v>190</v>
      </c>
      <c r="G5" s="37" t="s">
        <v>191</v>
      </c>
      <c r="H5" s="37" t="s">
        <v>192</v>
      </c>
      <c r="I5" s="37"/>
      <c r="J5" s="37"/>
      <c r="K5" s="37" t="s">
        <v>189</v>
      </c>
      <c r="L5" s="37" t="s">
        <v>190</v>
      </c>
      <c r="M5" s="37" t="s">
        <v>191</v>
      </c>
      <c r="N5" s="37" t="s">
        <v>192</v>
      </c>
      <c r="O5" s="38"/>
      <c r="P5" s="37" t="s">
        <v>189</v>
      </c>
      <c r="Q5" s="37" t="s">
        <v>193</v>
      </c>
      <c r="R5" s="37" t="s">
        <v>194</v>
      </c>
      <c r="S5" s="38" t="s">
        <v>195</v>
      </c>
      <c r="T5" s="37" t="s">
        <v>196</v>
      </c>
      <c r="U5" s="37" t="s">
        <v>189</v>
      </c>
      <c r="V5" s="37" t="s">
        <v>190</v>
      </c>
      <c r="W5" s="37" t="s">
        <v>191</v>
      </c>
      <c r="X5" s="37" t="s">
        <v>192</v>
      </c>
    </row>
    <row r="6" s="397" customFormat="1" ht="22.5" customHeight="1" spans="1:24">
      <c r="A6" s="37" t="s">
        <v>197</v>
      </c>
      <c r="B6" s="37" t="s">
        <v>198</v>
      </c>
      <c r="C6" s="37" t="s">
        <v>199</v>
      </c>
      <c r="D6" s="339" t="s">
        <v>200</v>
      </c>
      <c r="E6" s="37">
        <v>1</v>
      </c>
      <c r="F6" s="37">
        <v>2</v>
      </c>
      <c r="G6" s="37">
        <v>3</v>
      </c>
      <c r="H6" s="37">
        <v>4</v>
      </c>
      <c r="I6" s="37">
        <v>5</v>
      </c>
      <c r="J6" s="37">
        <v>6</v>
      </c>
      <c r="K6" s="37">
        <v>7</v>
      </c>
      <c r="L6" s="37">
        <v>8</v>
      </c>
      <c r="M6" s="37">
        <v>9</v>
      </c>
      <c r="N6" s="37">
        <v>10</v>
      </c>
      <c r="O6" s="37">
        <v>11</v>
      </c>
      <c r="P6" s="37">
        <v>12</v>
      </c>
      <c r="Q6" s="37">
        <v>13</v>
      </c>
      <c r="R6" s="37">
        <v>14</v>
      </c>
      <c r="S6" s="37">
        <v>15</v>
      </c>
      <c r="T6" s="37">
        <v>16</v>
      </c>
      <c r="U6" s="37">
        <v>17</v>
      </c>
      <c r="V6" s="37">
        <v>18</v>
      </c>
      <c r="W6" s="37">
        <v>19</v>
      </c>
      <c r="X6" s="37">
        <v>20</v>
      </c>
    </row>
    <row r="7" s="398" customFormat="1" ht="22.5" customHeight="1" spans="1:24">
      <c r="A7" s="151"/>
      <c r="B7" s="402"/>
      <c r="C7" s="343"/>
      <c r="D7" s="175" t="s">
        <v>189</v>
      </c>
      <c r="E7" s="78">
        <v>0</v>
      </c>
      <c r="F7" s="160">
        <f>F8+F11+F18+F22</f>
        <v>0</v>
      </c>
      <c r="G7" s="160">
        <f>G8+G11+G18+G22</f>
        <v>0</v>
      </c>
      <c r="H7" s="160">
        <f>H8+H11+H18+H22</f>
        <v>0</v>
      </c>
      <c r="I7" s="160">
        <f>I8+I11+I18+I22</f>
        <v>2257548.18</v>
      </c>
      <c r="J7" s="160">
        <f>J8+J11+J18+J22</f>
        <v>2257548.18</v>
      </c>
      <c r="K7" s="78">
        <v>0</v>
      </c>
      <c r="L7" s="160">
        <f>L8+L11+L18+L22</f>
        <v>0</v>
      </c>
      <c r="M7" s="160">
        <f>M8+M11+M18+M22</f>
        <v>0</v>
      </c>
      <c r="N7" s="160">
        <f>N8+N11+N18+N22</f>
        <v>0</v>
      </c>
      <c r="O7" s="160">
        <f>O8+O11+O18+O22</f>
        <v>0</v>
      </c>
      <c r="P7" s="78">
        <v>0</v>
      </c>
      <c r="Q7" s="160">
        <f>Q8+Q11+Q18+Q22</f>
        <v>0</v>
      </c>
      <c r="R7" s="160">
        <f>R8+R11+R18+R22</f>
        <v>0</v>
      </c>
      <c r="S7" s="160">
        <f>S8+S11+S18+S22</f>
        <v>0</v>
      </c>
      <c r="T7" s="160">
        <f>T8+T11+T18+T22</f>
        <v>0</v>
      </c>
      <c r="U7" s="78">
        <v>0</v>
      </c>
      <c r="V7" s="160">
        <f>V8+V11+V18+V22</f>
        <v>0</v>
      </c>
      <c r="W7" s="160">
        <f>W8+W11+W18+W22</f>
        <v>0</v>
      </c>
      <c r="X7" s="160">
        <f>X8+X11+X18+X22</f>
        <v>0</v>
      </c>
    </row>
    <row r="8" ht="22.5" customHeight="1" spans="1:24">
      <c r="A8" s="151" t="s">
        <v>201</v>
      </c>
      <c r="B8" s="402"/>
      <c r="C8" s="343"/>
      <c r="D8" s="175" t="s">
        <v>202</v>
      </c>
      <c r="E8" s="78">
        <v>0</v>
      </c>
      <c r="F8" s="160">
        <f>F9</f>
        <v>0</v>
      </c>
      <c r="G8" s="160">
        <f>G9</f>
        <v>0</v>
      </c>
      <c r="H8" s="160">
        <f>H9</f>
        <v>0</v>
      </c>
      <c r="I8" s="160">
        <f>I9</f>
        <v>2346</v>
      </c>
      <c r="J8" s="160">
        <f>J9</f>
        <v>2346</v>
      </c>
      <c r="K8" s="78">
        <v>0</v>
      </c>
      <c r="L8" s="160">
        <f>L9</f>
        <v>0</v>
      </c>
      <c r="M8" s="160">
        <f>M9</f>
        <v>0</v>
      </c>
      <c r="N8" s="160">
        <f>N9</f>
        <v>0</v>
      </c>
      <c r="O8" s="160">
        <f>O9</f>
        <v>0</v>
      </c>
      <c r="P8" s="78">
        <v>0</v>
      </c>
      <c r="Q8" s="160">
        <f>Q9</f>
        <v>0</v>
      </c>
      <c r="R8" s="160">
        <f>R9</f>
        <v>0</v>
      </c>
      <c r="S8" s="160">
        <f>S9</f>
        <v>0</v>
      </c>
      <c r="T8" s="160">
        <f>T9</f>
        <v>0</v>
      </c>
      <c r="U8" s="78">
        <v>0</v>
      </c>
      <c r="V8" s="160">
        <f>V9</f>
        <v>0</v>
      </c>
      <c r="W8" s="160">
        <f>W9</f>
        <v>0</v>
      </c>
      <c r="X8" s="160">
        <f>X9</f>
        <v>0</v>
      </c>
    </row>
    <row r="9" ht="22.5" customHeight="1" spans="1:24">
      <c r="A9" s="151" t="s">
        <v>203</v>
      </c>
      <c r="B9" s="402"/>
      <c r="C9" s="343"/>
      <c r="D9" s="175" t="s">
        <v>204</v>
      </c>
      <c r="E9" s="78">
        <v>0</v>
      </c>
      <c r="F9" s="160">
        <f>F10</f>
        <v>0</v>
      </c>
      <c r="G9" s="160">
        <f>G10</f>
        <v>0</v>
      </c>
      <c r="H9" s="160">
        <f>H10</f>
        <v>0</v>
      </c>
      <c r="I9" s="160">
        <f>I10</f>
        <v>2346</v>
      </c>
      <c r="J9" s="160">
        <f>J10</f>
        <v>2346</v>
      </c>
      <c r="K9" s="78">
        <v>0</v>
      </c>
      <c r="L9" s="160">
        <f>L10</f>
        <v>0</v>
      </c>
      <c r="M9" s="160">
        <f>M10</f>
        <v>0</v>
      </c>
      <c r="N9" s="160">
        <f>N10</f>
        <v>0</v>
      </c>
      <c r="O9" s="160">
        <f>O10</f>
        <v>0</v>
      </c>
      <c r="P9" s="78">
        <v>0</v>
      </c>
      <c r="Q9" s="160">
        <f>Q10</f>
        <v>0</v>
      </c>
      <c r="R9" s="160">
        <f>R10</f>
        <v>0</v>
      </c>
      <c r="S9" s="160">
        <f>S10</f>
        <v>0</v>
      </c>
      <c r="T9" s="160">
        <f>T10</f>
        <v>0</v>
      </c>
      <c r="U9" s="78">
        <v>0</v>
      </c>
      <c r="V9" s="160">
        <f>V10</f>
        <v>0</v>
      </c>
      <c r="W9" s="160">
        <f>W10</f>
        <v>0</v>
      </c>
      <c r="X9" s="160">
        <f>X10</f>
        <v>0</v>
      </c>
    </row>
    <row r="10" ht="22.5" customHeight="1" spans="1:24">
      <c r="A10" s="142" t="s">
        <v>205</v>
      </c>
      <c r="B10" s="403"/>
      <c r="C10" s="346"/>
      <c r="D10" s="296" t="s">
        <v>206</v>
      </c>
      <c r="E10" s="78">
        <v>0</v>
      </c>
      <c r="F10" s="81">
        <v>0</v>
      </c>
      <c r="G10" s="81">
        <v>0</v>
      </c>
      <c r="H10" s="81">
        <v>0</v>
      </c>
      <c r="I10" s="160">
        <v>2346</v>
      </c>
      <c r="J10" s="160">
        <v>2346</v>
      </c>
      <c r="K10" s="78">
        <v>0</v>
      </c>
      <c r="L10" s="81">
        <v>0</v>
      </c>
      <c r="M10" s="81">
        <v>0</v>
      </c>
      <c r="N10" s="81">
        <v>0</v>
      </c>
      <c r="O10" s="81">
        <v>0</v>
      </c>
      <c r="P10" s="78">
        <v>0</v>
      </c>
      <c r="Q10" s="81">
        <v>0</v>
      </c>
      <c r="R10" s="81">
        <v>0</v>
      </c>
      <c r="S10" s="81">
        <v>0</v>
      </c>
      <c r="T10" s="81">
        <v>0</v>
      </c>
      <c r="U10" s="78">
        <v>0</v>
      </c>
      <c r="V10" s="81">
        <v>0</v>
      </c>
      <c r="W10" s="81">
        <v>0</v>
      </c>
      <c r="X10" s="81">
        <v>0</v>
      </c>
    </row>
    <row r="11" ht="22.5" customHeight="1" spans="1:24">
      <c r="A11" s="151" t="s">
        <v>207</v>
      </c>
      <c r="B11" s="402"/>
      <c r="C11" s="343"/>
      <c r="D11" s="175" t="s">
        <v>208</v>
      </c>
      <c r="E11" s="78">
        <v>0</v>
      </c>
      <c r="F11" s="160">
        <f>F12+F15</f>
        <v>0</v>
      </c>
      <c r="G11" s="160">
        <f>G12+G15</f>
        <v>0</v>
      </c>
      <c r="H11" s="160">
        <f>H12+H15</f>
        <v>0</v>
      </c>
      <c r="I11" s="160">
        <f>I12+I15</f>
        <v>2119173.08</v>
      </c>
      <c r="J11" s="160">
        <f>J12+J15</f>
        <v>2119173.08</v>
      </c>
      <c r="K11" s="78">
        <v>0</v>
      </c>
      <c r="L11" s="160">
        <f>L12+L15</f>
        <v>0</v>
      </c>
      <c r="M11" s="160">
        <f>M12+M15</f>
        <v>0</v>
      </c>
      <c r="N11" s="160">
        <f>N12+N15</f>
        <v>0</v>
      </c>
      <c r="O11" s="160">
        <f>O12+O15</f>
        <v>0</v>
      </c>
      <c r="P11" s="78">
        <v>0</v>
      </c>
      <c r="Q11" s="160">
        <f>Q12+Q15</f>
        <v>0</v>
      </c>
      <c r="R11" s="160">
        <f>R12+R15</f>
        <v>0</v>
      </c>
      <c r="S11" s="160">
        <f>S12+S15</f>
        <v>0</v>
      </c>
      <c r="T11" s="160">
        <f>T12+T15</f>
        <v>0</v>
      </c>
      <c r="U11" s="78">
        <v>0</v>
      </c>
      <c r="V11" s="160">
        <f>V12+V15</f>
        <v>0</v>
      </c>
      <c r="W11" s="160">
        <f>W12+W15</f>
        <v>0</v>
      </c>
      <c r="X11" s="160">
        <f>X12+X15</f>
        <v>0</v>
      </c>
    </row>
    <row r="12" ht="22.5" customHeight="1" spans="1:24">
      <c r="A12" s="151" t="s">
        <v>209</v>
      </c>
      <c r="B12" s="402"/>
      <c r="C12" s="343"/>
      <c r="D12" s="175" t="s">
        <v>210</v>
      </c>
      <c r="E12" s="78">
        <v>0</v>
      </c>
      <c r="F12" s="160">
        <f>F13+F14</f>
        <v>0</v>
      </c>
      <c r="G12" s="160">
        <f>G13+G14</f>
        <v>0</v>
      </c>
      <c r="H12" s="160">
        <f>H13+H14</f>
        <v>0</v>
      </c>
      <c r="I12" s="160">
        <f>I13+I14</f>
        <v>148907.78</v>
      </c>
      <c r="J12" s="160">
        <f>J13+J14</f>
        <v>148907.78</v>
      </c>
      <c r="K12" s="78">
        <v>0</v>
      </c>
      <c r="L12" s="160">
        <f>L13+L14</f>
        <v>0</v>
      </c>
      <c r="M12" s="160">
        <f>M13+M14</f>
        <v>0</v>
      </c>
      <c r="N12" s="160">
        <f>N13+N14</f>
        <v>0</v>
      </c>
      <c r="O12" s="160">
        <f>O13+O14</f>
        <v>0</v>
      </c>
      <c r="P12" s="78">
        <v>0</v>
      </c>
      <c r="Q12" s="160">
        <f>Q13+Q14</f>
        <v>0</v>
      </c>
      <c r="R12" s="160">
        <f>R13+R14</f>
        <v>0</v>
      </c>
      <c r="S12" s="160">
        <f>S13+S14</f>
        <v>0</v>
      </c>
      <c r="T12" s="160">
        <f>T13+T14</f>
        <v>0</v>
      </c>
      <c r="U12" s="78">
        <v>0</v>
      </c>
      <c r="V12" s="160">
        <f>V13+V14</f>
        <v>0</v>
      </c>
      <c r="W12" s="160">
        <f>W13+W14</f>
        <v>0</v>
      </c>
      <c r="X12" s="160">
        <f>X13+X14</f>
        <v>0</v>
      </c>
    </row>
    <row r="13" ht="22.5" customHeight="1" spans="1:24">
      <c r="A13" s="142" t="s">
        <v>211</v>
      </c>
      <c r="B13" s="403"/>
      <c r="C13" s="346"/>
      <c r="D13" s="296" t="s">
        <v>212</v>
      </c>
      <c r="E13" s="78">
        <v>0</v>
      </c>
      <c r="F13" s="81">
        <v>0</v>
      </c>
      <c r="G13" s="81">
        <v>0</v>
      </c>
      <c r="H13" s="81">
        <v>0</v>
      </c>
      <c r="I13" s="160">
        <v>105596.1</v>
      </c>
      <c r="J13" s="160">
        <v>105596.1</v>
      </c>
      <c r="K13" s="78">
        <v>0</v>
      </c>
      <c r="L13" s="81">
        <v>0</v>
      </c>
      <c r="M13" s="81">
        <v>0</v>
      </c>
      <c r="N13" s="81">
        <v>0</v>
      </c>
      <c r="O13" s="81">
        <v>0</v>
      </c>
      <c r="P13" s="78">
        <v>0</v>
      </c>
      <c r="Q13" s="81">
        <v>0</v>
      </c>
      <c r="R13" s="81">
        <v>0</v>
      </c>
      <c r="S13" s="81">
        <v>0</v>
      </c>
      <c r="T13" s="81">
        <v>0</v>
      </c>
      <c r="U13" s="78">
        <v>0</v>
      </c>
      <c r="V13" s="81">
        <v>0</v>
      </c>
      <c r="W13" s="81">
        <v>0</v>
      </c>
      <c r="X13" s="81">
        <v>0</v>
      </c>
    </row>
    <row r="14" ht="22.5" customHeight="1" spans="1:24">
      <c r="A14" s="142" t="s">
        <v>213</v>
      </c>
      <c r="B14" s="403"/>
      <c r="C14" s="346"/>
      <c r="D14" s="296" t="s">
        <v>214</v>
      </c>
      <c r="E14" s="78">
        <v>0</v>
      </c>
      <c r="F14" s="81">
        <v>0</v>
      </c>
      <c r="G14" s="81">
        <v>0</v>
      </c>
      <c r="H14" s="81">
        <v>0</v>
      </c>
      <c r="I14" s="160">
        <v>43311.68</v>
      </c>
      <c r="J14" s="160">
        <v>43311.68</v>
      </c>
      <c r="K14" s="78">
        <v>0</v>
      </c>
      <c r="L14" s="81">
        <v>0</v>
      </c>
      <c r="M14" s="81">
        <v>0</v>
      </c>
      <c r="N14" s="81">
        <v>0</v>
      </c>
      <c r="O14" s="81">
        <v>0</v>
      </c>
      <c r="P14" s="78">
        <v>0</v>
      </c>
      <c r="Q14" s="81">
        <v>0</v>
      </c>
      <c r="R14" s="81">
        <v>0</v>
      </c>
      <c r="S14" s="81">
        <v>0</v>
      </c>
      <c r="T14" s="81">
        <v>0</v>
      </c>
      <c r="U14" s="78">
        <v>0</v>
      </c>
      <c r="V14" s="81">
        <v>0</v>
      </c>
      <c r="W14" s="81">
        <v>0</v>
      </c>
      <c r="X14" s="81">
        <v>0</v>
      </c>
    </row>
    <row r="15" ht="22.5" customHeight="1" spans="1:24">
      <c r="A15" s="151" t="s">
        <v>215</v>
      </c>
      <c r="B15" s="402"/>
      <c r="C15" s="343"/>
      <c r="D15" s="175" t="s">
        <v>216</v>
      </c>
      <c r="E15" s="78">
        <v>0</v>
      </c>
      <c r="F15" s="160">
        <f>F16+F17</f>
        <v>0</v>
      </c>
      <c r="G15" s="160">
        <f>G16+G17</f>
        <v>0</v>
      </c>
      <c r="H15" s="160">
        <f>H16+H17</f>
        <v>0</v>
      </c>
      <c r="I15" s="160">
        <f>I16+I17</f>
        <v>1970265.3</v>
      </c>
      <c r="J15" s="160">
        <f>J16+J17</f>
        <v>1970265.3</v>
      </c>
      <c r="K15" s="78">
        <v>0</v>
      </c>
      <c r="L15" s="160">
        <f>L16+L17</f>
        <v>0</v>
      </c>
      <c r="M15" s="160">
        <f>M16+M17</f>
        <v>0</v>
      </c>
      <c r="N15" s="160">
        <f>N16+N17</f>
        <v>0</v>
      </c>
      <c r="O15" s="160">
        <f>O16+O17</f>
        <v>0</v>
      </c>
      <c r="P15" s="78">
        <v>0</v>
      </c>
      <c r="Q15" s="160">
        <f>Q16+Q17</f>
        <v>0</v>
      </c>
      <c r="R15" s="160">
        <f>R16+R17</f>
        <v>0</v>
      </c>
      <c r="S15" s="160">
        <f>S16+S17</f>
        <v>0</v>
      </c>
      <c r="T15" s="160">
        <f>T16+T17</f>
        <v>0</v>
      </c>
      <c r="U15" s="78">
        <v>0</v>
      </c>
      <c r="V15" s="160">
        <f>V16+V17</f>
        <v>0</v>
      </c>
      <c r="W15" s="160">
        <f>W16+W17</f>
        <v>0</v>
      </c>
      <c r="X15" s="160">
        <f>X16+X17</f>
        <v>0</v>
      </c>
    </row>
    <row r="16" ht="22.5" customHeight="1" spans="1:24">
      <c r="A16" s="142" t="s">
        <v>217</v>
      </c>
      <c r="B16" s="403"/>
      <c r="C16" s="346"/>
      <c r="D16" s="296" t="s">
        <v>218</v>
      </c>
      <c r="E16" s="78">
        <v>0</v>
      </c>
      <c r="F16" s="81">
        <v>0</v>
      </c>
      <c r="G16" s="81">
        <v>0</v>
      </c>
      <c r="H16" s="81">
        <v>0</v>
      </c>
      <c r="I16" s="160">
        <v>1126515.3</v>
      </c>
      <c r="J16" s="160">
        <v>1126515.3</v>
      </c>
      <c r="K16" s="78">
        <v>0</v>
      </c>
      <c r="L16" s="81">
        <v>0</v>
      </c>
      <c r="M16" s="81">
        <v>0</v>
      </c>
      <c r="N16" s="81">
        <v>0</v>
      </c>
      <c r="O16" s="81">
        <v>0</v>
      </c>
      <c r="P16" s="78">
        <v>0</v>
      </c>
      <c r="Q16" s="81">
        <v>0</v>
      </c>
      <c r="R16" s="81">
        <v>0</v>
      </c>
      <c r="S16" s="81">
        <v>0</v>
      </c>
      <c r="T16" s="81">
        <v>0</v>
      </c>
      <c r="U16" s="78">
        <v>0</v>
      </c>
      <c r="V16" s="81">
        <v>0</v>
      </c>
      <c r="W16" s="81">
        <v>0</v>
      </c>
      <c r="X16" s="81">
        <v>0</v>
      </c>
    </row>
    <row r="17" ht="22.5" customHeight="1" spans="1:24">
      <c r="A17" s="142" t="s">
        <v>219</v>
      </c>
      <c r="B17" s="403"/>
      <c r="C17" s="346"/>
      <c r="D17" s="296" t="s">
        <v>220</v>
      </c>
      <c r="E17" s="78">
        <v>0</v>
      </c>
      <c r="F17" s="81">
        <v>0</v>
      </c>
      <c r="G17" s="81">
        <v>0</v>
      </c>
      <c r="H17" s="81">
        <v>0</v>
      </c>
      <c r="I17" s="160">
        <v>843750</v>
      </c>
      <c r="J17" s="160">
        <v>843750</v>
      </c>
      <c r="K17" s="78">
        <v>0</v>
      </c>
      <c r="L17" s="81">
        <v>0</v>
      </c>
      <c r="M17" s="81">
        <v>0</v>
      </c>
      <c r="N17" s="81">
        <v>0</v>
      </c>
      <c r="O17" s="81">
        <v>0</v>
      </c>
      <c r="P17" s="78">
        <v>0</v>
      </c>
      <c r="Q17" s="81">
        <v>0</v>
      </c>
      <c r="R17" s="81">
        <v>0</v>
      </c>
      <c r="S17" s="81">
        <v>0</v>
      </c>
      <c r="T17" s="81">
        <v>0</v>
      </c>
      <c r="U17" s="78">
        <v>0</v>
      </c>
      <c r="V17" s="81">
        <v>0</v>
      </c>
      <c r="W17" s="81">
        <v>0</v>
      </c>
      <c r="X17" s="81">
        <v>0</v>
      </c>
    </row>
    <row r="18" ht="22.5" customHeight="1" spans="1:24">
      <c r="A18" s="151" t="s">
        <v>221</v>
      </c>
      <c r="B18" s="402"/>
      <c r="C18" s="343"/>
      <c r="D18" s="175" t="s">
        <v>222</v>
      </c>
      <c r="E18" s="78">
        <v>0</v>
      </c>
      <c r="F18" s="160">
        <f>F19</f>
        <v>0</v>
      </c>
      <c r="G18" s="160">
        <f>G19</f>
        <v>0</v>
      </c>
      <c r="H18" s="160">
        <f>H19</f>
        <v>0</v>
      </c>
      <c r="I18" s="160">
        <f>I19</f>
        <v>45353.8</v>
      </c>
      <c r="J18" s="160">
        <f>J19</f>
        <v>45353.8</v>
      </c>
      <c r="K18" s="78">
        <v>0</v>
      </c>
      <c r="L18" s="160">
        <f>L19</f>
        <v>0</v>
      </c>
      <c r="M18" s="160">
        <f>M19</f>
        <v>0</v>
      </c>
      <c r="N18" s="160">
        <f>N19</f>
        <v>0</v>
      </c>
      <c r="O18" s="160">
        <f>O19</f>
        <v>0</v>
      </c>
      <c r="P18" s="78">
        <v>0</v>
      </c>
      <c r="Q18" s="160">
        <f>Q19</f>
        <v>0</v>
      </c>
      <c r="R18" s="160">
        <f>R19</f>
        <v>0</v>
      </c>
      <c r="S18" s="160">
        <f>S19</f>
        <v>0</v>
      </c>
      <c r="T18" s="160">
        <f>T19</f>
        <v>0</v>
      </c>
      <c r="U18" s="78">
        <v>0</v>
      </c>
      <c r="V18" s="160">
        <f>V19</f>
        <v>0</v>
      </c>
      <c r="W18" s="160">
        <f>W19</f>
        <v>0</v>
      </c>
      <c r="X18" s="160">
        <f>X19</f>
        <v>0</v>
      </c>
    </row>
    <row r="19" ht="22.5" customHeight="1" spans="1:24">
      <c r="A19" s="151" t="s">
        <v>223</v>
      </c>
      <c r="B19" s="402"/>
      <c r="C19" s="343"/>
      <c r="D19" s="175" t="s">
        <v>224</v>
      </c>
      <c r="E19" s="78">
        <v>0</v>
      </c>
      <c r="F19" s="160">
        <f>F20+F21</f>
        <v>0</v>
      </c>
      <c r="G19" s="160">
        <f>G20+G21</f>
        <v>0</v>
      </c>
      <c r="H19" s="160">
        <f>H20+H21</f>
        <v>0</v>
      </c>
      <c r="I19" s="160">
        <f>I20+I21</f>
        <v>45353.8</v>
      </c>
      <c r="J19" s="160">
        <f>J20+J21</f>
        <v>45353.8</v>
      </c>
      <c r="K19" s="78">
        <v>0</v>
      </c>
      <c r="L19" s="160">
        <f>L20+L21</f>
        <v>0</v>
      </c>
      <c r="M19" s="160">
        <f>M20+M21</f>
        <v>0</v>
      </c>
      <c r="N19" s="160">
        <f>N20+N21</f>
        <v>0</v>
      </c>
      <c r="O19" s="160">
        <f>O20+O21</f>
        <v>0</v>
      </c>
      <c r="P19" s="78">
        <v>0</v>
      </c>
      <c r="Q19" s="160">
        <f>Q20+Q21</f>
        <v>0</v>
      </c>
      <c r="R19" s="160">
        <f>R20+R21</f>
        <v>0</v>
      </c>
      <c r="S19" s="160">
        <f>S20+S21</f>
        <v>0</v>
      </c>
      <c r="T19" s="160">
        <f>T20+T21</f>
        <v>0</v>
      </c>
      <c r="U19" s="78">
        <v>0</v>
      </c>
      <c r="V19" s="160">
        <f>V20+V21</f>
        <v>0</v>
      </c>
      <c r="W19" s="160">
        <f>W20+W21</f>
        <v>0</v>
      </c>
      <c r="X19" s="160">
        <f>X20+X21</f>
        <v>0</v>
      </c>
    </row>
    <row r="20" ht="22.5" customHeight="1" spans="1:24">
      <c r="A20" s="142" t="s">
        <v>225</v>
      </c>
      <c r="B20" s="403"/>
      <c r="C20" s="346"/>
      <c r="D20" s="296" t="s">
        <v>226</v>
      </c>
      <c r="E20" s="78">
        <v>0</v>
      </c>
      <c r="F20" s="81">
        <v>0</v>
      </c>
      <c r="G20" s="81">
        <v>0</v>
      </c>
      <c r="H20" s="81">
        <v>0</v>
      </c>
      <c r="I20" s="160">
        <v>40193.91</v>
      </c>
      <c r="J20" s="160">
        <v>40193.91</v>
      </c>
      <c r="K20" s="78">
        <v>0</v>
      </c>
      <c r="L20" s="81">
        <v>0</v>
      </c>
      <c r="M20" s="81">
        <v>0</v>
      </c>
      <c r="N20" s="81">
        <v>0</v>
      </c>
      <c r="O20" s="81">
        <v>0</v>
      </c>
      <c r="P20" s="78">
        <v>0</v>
      </c>
      <c r="Q20" s="81">
        <v>0</v>
      </c>
      <c r="R20" s="81">
        <v>0</v>
      </c>
      <c r="S20" s="81">
        <v>0</v>
      </c>
      <c r="T20" s="81">
        <v>0</v>
      </c>
      <c r="U20" s="78">
        <v>0</v>
      </c>
      <c r="V20" s="81">
        <v>0</v>
      </c>
      <c r="W20" s="81">
        <v>0</v>
      </c>
      <c r="X20" s="81">
        <v>0</v>
      </c>
    </row>
    <row r="21" ht="22.5" customHeight="1" spans="1:24">
      <c r="A21" s="142" t="s">
        <v>227</v>
      </c>
      <c r="B21" s="403"/>
      <c r="C21" s="346"/>
      <c r="D21" s="296" t="s">
        <v>228</v>
      </c>
      <c r="E21" s="78">
        <v>0</v>
      </c>
      <c r="F21" s="81">
        <v>0</v>
      </c>
      <c r="G21" s="81">
        <v>0</v>
      </c>
      <c r="H21" s="81">
        <v>0</v>
      </c>
      <c r="I21" s="160">
        <v>5159.89</v>
      </c>
      <c r="J21" s="160">
        <v>5159.89</v>
      </c>
      <c r="K21" s="78">
        <v>0</v>
      </c>
      <c r="L21" s="81">
        <v>0</v>
      </c>
      <c r="M21" s="81">
        <v>0</v>
      </c>
      <c r="N21" s="81">
        <v>0</v>
      </c>
      <c r="O21" s="81">
        <v>0</v>
      </c>
      <c r="P21" s="78">
        <v>0</v>
      </c>
      <c r="Q21" s="81">
        <v>0</v>
      </c>
      <c r="R21" s="81">
        <v>0</v>
      </c>
      <c r="S21" s="81">
        <v>0</v>
      </c>
      <c r="T21" s="81">
        <v>0</v>
      </c>
      <c r="U21" s="78">
        <v>0</v>
      </c>
      <c r="V21" s="81">
        <v>0</v>
      </c>
      <c r="W21" s="81">
        <v>0</v>
      </c>
      <c r="X21" s="81">
        <v>0</v>
      </c>
    </row>
    <row r="22" ht="22.5" customHeight="1" spans="1:24">
      <c r="A22" s="151" t="s">
        <v>229</v>
      </c>
      <c r="B22" s="402"/>
      <c r="C22" s="343"/>
      <c r="D22" s="175" t="s">
        <v>230</v>
      </c>
      <c r="E22" s="78">
        <v>0</v>
      </c>
      <c r="F22" s="160">
        <f>F23</f>
        <v>0</v>
      </c>
      <c r="G22" s="160">
        <f>G23</f>
        <v>0</v>
      </c>
      <c r="H22" s="160">
        <f>H23</f>
        <v>0</v>
      </c>
      <c r="I22" s="160">
        <f>I23</f>
        <v>90675.3</v>
      </c>
      <c r="J22" s="160">
        <f>J23</f>
        <v>90675.3</v>
      </c>
      <c r="K22" s="78">
        <v>0</v>
      </c>
      <c r="L22" s="160">
        <f>L23</f>
        <v>0</v>
      </c>
      <c r="M22" s="160">
        <f>M23</f>
        <v>0</v>
      </c>
      <c r="N22" s="160">
        <f>N23</f>
        <v>0</v>
      </c>
      <c r="O22" s="160">
        <f>O23</f>
        <v>0</v>
      </c>
      <c r="P22" s="78">
        <v>0</v>
      </c>
      <c r="Q22" s="160">
        <f>Q23</f>
        <v>0</v>
      </c>
      <c r="R22" s="160">
        <f>R23</f>
        <v>0</v>
      </c>
      <c r="S22" s="160">
        <f>S23</f>
        <v>0</v>
      </c>
      <c r="T22" s="160">
        <f>T23</f>
        <v>0</v>
      </c>
      <c r="U22" s="78">
        <v>0</v>
      </c>
      <c r="V22" s="160">
        <f>V23</f>
        <v>0</v>
      </c>
      <c r="W22" s="160">
        <f>W23</f>
        <v>0</v>
      </c>
      <c r="X22" s="160">
        <f>X23</f>
        <v>0</v>
      </c>
    </row>
    <row r="23" ht="22.5" customHeight="1" spans="1:24">
      <c r="A23" s="151" t="s">
        <v>231</v>
      </c>
      <c r="B23" s="402"/>
      <c r="C23" s="343"/>
      <c r="D23" s="175" t="s">
        <v>232</v>
      </c>
      <c r="E23" s="78">
        <v>0</v>
      </c>
      <c r="F23" s="160">
        <f>F24</f>
        <v>0</v>
      </c>
      <c r="G23" s="160">
        <f>G24</f>
        <v>0</v>
      </c>
      <c r="H23" s="160">
        <f>H24</f>
        <v>0</v>
      </c>
      <c r="I23" s="160">
        <f>I24</f>
        <v>90675.3</v>
      </c>
      <c r="J23" s="160">
        <f>J24</f>
        <v>90675.3</v>
      </c>
      <c r="K23" s="78">
        <v>0</v>
      </c>
      <c r="L23" s="160">
        <f>L24</f>
        <v>0</v>
      </c>
      <c r="M23" s="160">
        <f>M24</f>
        <v>0</v>
      </c>
      <c r="N23" s="160">
        <f>N24</f>
        <v>0</v>
      </c>
      <c r="O23" s="160">
        <f>O24</f>
        <v>0</v>
      </c>
      <c r="P23" s="78">
        <v>0</v>
      </c>
      <c r="Q23" s="160">
        <f>Q24</f>
        <v>0</v>
      </c>
      <c r="R23" s="160">
        <f>R24</f>
        <v>0</v>
      </c>
      <c r="S23" s="160">
        <f>S24</f>
        <v>0</v>
      </c>
      <c r="T23" s="160">
        <f>T24</f>
        <v>0</v>
      </c>
      <c r="U23" s="78">
        <v>0</v>
      </c>
      <c r="V23" s="160">
        <f>V24</f>
        <v>0</v>
      </c>
      <c r="W23" s="160">
        <f>W24</f>
        <v>0</v>
      </c>
      <c r="X23" s="160">
        <f>X24</f>
        <v>0</v>
      </c>
    </row>
    <row r="24" ht="22.5" customHeight="1" spans="1:24">
      <c r="A24" s="142" t="s">
        <v>233</v>
      </c>
      <c r="B24" s="403"/>
      <c r="C24" s="346"/>
      <c r="D24" s="296" t="s">
        <v>234</v>
      </c>
      <c r="E24" s="78">
        <v>0</v>
      </c>
      <c r="F24" s="81">
        <v>0</v>
      </c>
      <c r="G24" s="81">
        <v>0</v>
      </c>
      <c r="H24" s="81">
        <v>0</v>
      </c>
      <c r="I24" s="160">
        <v>90675.3</v>
      </c>
      <c r="J24" s="160">
        <v>90675.3</v>
      </c>
      <c r="K24" s="78">
        <v>0</v>
      </c>
      <c r="L24" s="81">
        <v>0</v>
      </c>
      <c r="M24" s="81">
        <v>0</v>
      </c>
      <c r="N24" s="81">
        <v>0</v>
      </c>
      <c r="O24" s="81">
        <v>0</v>
      </c>
      <c r="P24" s="78">
        <v>0</v>
      </c>
      <c r="Q24" s="81">
        <v>0</v>
      </c>
      <c r="R24" s="81">
        <v>0</v>
      </c>
      <c r="S24" s="81">
        <v>0</v>
      </c>
      <c r="T24" s="81">
        <v>0</v>
      </c>
      <c r="U24" s="78">
        <v>0</v>
      </c>
      <c r="V24" s="81">
        <v>0</v>
      </c>
      <c r="W24" s="81">
        <v>0</v>
      </c>
      <c r="X24" s="81">
        <v>0</v>
      </c>
    </row>
    <row r="25" s="399" customFormat="1" ht="17.25" customHeight="1" spans="1:24">
      <c r="A25" s="156"/>
      <c r="B25" s="348"/>
      <c r="C25" s="348"/>
      <c r="D25" s="156"/>
      <c r="E25" s="161"/>
      <c r="F25" s="162"/>
      <c r="G25" s="162"/>
      <c r="H25" s="162"/>
      <c r="I25" s="162"/>
      <c r="J25" s="162"/>
      <c r="K25" s="161"/>
      <c r="L25" s="162"/>
      <c r="M25" s="162"/>
      <c r="N25" s="162"/>
      <c r="O25" s="162"/>
      <c r="P25" s="161"/>
      <c r="Q25" s="162"/>
      <c r="R25" s="162"/>
      <c r="S25" s="162"/>
      <c r="T25" s="162"/>
      <c r="U25" s="161"/>
      <c r="V25" s="162"/>
      <c r="W25" s="162"/>
      <c r="X25" s="162"/>
    </row>
  </sheetData>
  <mergeCells count="12">
    <mergeCell ref="A1:X1"/>
    <mergeCell ref="A3:E3"/>
    <mergeCell ref="A4:D4"/>
    <mergeCell ref="E4:H4"/>
    <mergeCell ref="K4:N4"/>
    <mergeCell ref="P4:T4"/>
    <mergeCell ref="U4:X4"/>
    <mergeCell ref="A5:C5"/>
    <mergeCell ref="A25:C25"/>
    <mergeCell ref="I4:I5"/>
    <mergeCell ref="J4:J5"/>
    <mergeCell ref="O4:O5"/>
  </mergeCells>
  <printOptions horizontalCentered="1" verticalCentered="1"/>
  <pageMargins left="0.31" right="0" top="1.25" bottom="0" header="0.63" footer="0.31"/>
  <pageSetup paperSize="8" scale="75" orientation="landscape" blackAndWhite="1" useFirstPageNumber="1"/>
  <headerFooter>
    <oddHeader>&amp;L
&amp;16&amp;"Calibri"&amp;K000000编制单位：阳泉市红十字会&amp;C
&amp;21&amp;"Calibri"&amp;B&amp;K000000收入支出决算表&amp;R
&amp;16&amp;"Calibri"&amp;K000000财决02表
&amp;16&amp;"Calibri"&amp;K000000金额单位：元</oddHeader>
    <oddFooter>&amp;C&amp;14&amp;"Calibri"&amp;K0a0000第 &amp;P&amp;14&amp;"Calibri"&amp;K0a0000 页，共 &amp;N&amp;14&amp;"Calibri"&amp;K0a0000 页</oddFooter>
  </headerFooter>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GridLines="0" workbookViewId="0">
      <selection activeCell="A1" sqref="A1:L1"/>
    </sheetView>
  </sheetViews>
  <sheetFormatPr defaultColWidth="9" defaultRowHeight="14.25" customHeight="1"/>
  <cols>
    <col min="1" max="3" width="3.5" style="87" customWidth="1"/>
    <col min="4" max="4" width="32.5" style="87" customWidth="1"/>
    <col min="5" max="7" width="18.75" style="87" customWidth="1"/>
    <col min="8" max="10" width="18.75" customWidth="1"/>
    <col min="11" max="12" width="18.75" style="87" customWidth="1"/>
  </cols>
  <sheetData>
    <row r="1" s="335" customFormat="1" ht="21" customHeight="1" spans="1:12">
      <c r="A1" s="386" t="s">
        <v>235</v>
      </c>
      <c r="B1" s="386"/>
      <c r="C1" s="386"/>
      <c r="D1" s="386"/>
      <c r="E1" s="386"/>
      <c r="F1" s="386"/>
      <c r="G1" s="386"/>
      <c r="H1" s="386"/>
      <c r="I1" s="386"/>
      <c r="J1" s="386"/>
      <c r="K1" s="386"/>
      <c r="L1" s="386"/>
    </row>
    <row r="2" s="87" customFormat="1" ht="18" customHeight="1" spans="1:12">
      <c r="A2" s="387"/>
      <c r="B2" s="387"/>
      <c r="C2" s="387"/>
      <c r="D2" s="387"/>
      <c r="E2" s="387"/>
      <c r="F2" s="387"/>
      <c r="G2" s="387"/>
      <c r="K2" s="387"/>
      <c r="L2" s="387" t="s">
        <v>236</v>
      </c>
    </row>
    <row r="3" s="87" customFormat="1" ht="18" customHeight="1" spans="1:12">
      <c r="A3" s="388" t="s">
        <v>2</v>
      </c>
      <c r="B3" s="389"/>
      <c r="C3" s="389"/>
      <c r="D3" s="389"/>
      <c r="E3" s="389"/>
      <c r="F3" s="387"/>
      <c r="G3" s="390"/>
      <c r="K3" s="387"/>
      <c r="L3" s="387" t="s">
        <v>3</v>
      </c>
    </row>
    <row r="4" s="329" customFormat="1" ht="18" customHeight="1" spans="1:12">
      <c r="A4" s="38" t="s">
        <v>6</v>
      </c>
      <c r="B4" s="38"/>
      <c r="C4" s="38"/>
      <c r="D4" s="38"/>
      <c r="E4" s="38" t="s">
        <v>120</v>
      </c>
      <c r="F4" s="38" t="s">
        <v>237</v>
      </c>
      <c r="G4" s="38" t="s">
        <v>238</v>
      </c>
      <c r="H4" s="37" t="s">
        <v>239</v>
      </c>
      <c r="I4" s="37"/>
      <c r="J4" s="38" t="s">
        <v>240</v>
      </c>
      <c r="K4" s="38" t="s">
        <v>241</v>
      </c>
      <c r="L4" s="38" t="s">
        <v>242</v>
      </c>
    </row>
    <row r="5" s="329" customFormat="1" ht="34.5" customHeight="1" spans="1:12">
      <c r="A5" s="38" t="s">
        <v>187</v>
      </c>
      <c r="B5" s="38"/>
      <c r="C5" s="38"/>
      <c r="D5" s="38" t="s">
        <v>188</v>
      </c>
      <c r="E5" s="38"/>
      <c r="F5" s="38"/>
      <c r="G5" s="38"/>
      <c r="H5" s="37" t="s">
        <v>138</v>
      </c>
      <c r="I5" s="38" t="s">
        <v>243</v>
      </c>
      <c r="J5" s="38"/>
      <c r="K5" s="38"/>
      <c r="L5" s="38"/>
    </row>
    <row r="6" s="220" customFormat="1" ht="22.5" customHeight="1" spans="1:12">
      <c r="A6" s="222" t="s">
        <v>197</v>
      </c>
      <c r="B6" s="222" t="s">
        <v>198</v>
      </c>
      <c r="C6" s="222" t="s">
        <v>199</v>
      </c>
      <c r="D6" s="222" t="s">
        <v>200</v>
      </c>
      <c r="E6" s="222" t="s">
        <v>14</v>
      </c>
      <c r="F6" s="222" t="s">
        <v>15</v>
      </c>
      <c r="G6" s="222" t="s">
        <v>16</v>
      </c>
      <c r="H6" s="222" t="s">
        <v>17</v>
      </c>
      <c r="I6" s="222" t="s">
        <v>18</v>
      </c>
      <c r="J6" s="222" t="s">
        <v>19</v>
      </c>
      <c r="K6" s="222" t="s">
        <v>45</v>
      </c>
      <c r="L6" s="222" t="s">
        <v>50</v>
      </c>
    </row>
    <row r="7" s="179" customFormat="1" ht="22.5" customHeight="1" spans="1:12">
      <c r="A7" s="172"/>
      <c r="B7" s="173"/>
      <c r="C7" s="174"/>
      <c r="D7" s="174" t="s">
        <v>189</v>
      </c>
      <c r="E7" s="301">
        <v>2257548.18</v>
      </c>
      <c r="F7" s="160">
        <f t="shared" ref="F7:L7" si="0">F8+F11+F18+F22</f>
        <v>2257548.18</v>
      </c>
      <c r="G7" s="160">
        <f t="shared" si="0"/>
        <v>0</v>
      </c>
      <c r="H7" s="391">
        <f t="shared" si="0"/>
        <v>0</v>
      </c>
      <c r="I7" s="391">
        <f t="shared" si="0"/>
        <v>0</v>
      </c>
      <c r="J7" s="391">
        <f t="shared" si="0"/>
        <v>0</v>
      </c>
      <c r="K7" s="394">
        <f t="shared" si="0"/>
        <v>0</v>
      </c>
      <c r="L7" s="394">
        <f t="shared" si="0"/>
        <v>0</v>
      </c>
    </row>
    <row r="8" ht="22.5" customHeight="1" spans="1:12">
      <c r="A8" s="172" t="s">
        <v>201</v>
      </c>
      <c r="B8" s="173"/>
      <c r="C8" s="174"/>
      <c r="D8" s="174" t="s">
        <v>202</v>
      </c>
      <c r="E8" s="301">
        <v>2346</v>
      </c>
      <c r="F8" s="160">
        <f t="shared" ref="F8:L8" si="1">F9</f>
        <v>2346</v>
      </c>
      <c r="G8" s="160">
        <f t="shared" si="1"/>
        <v>0</v>
      </c>
      <c r="H8" s="391">
        <f t="shared" si="1"/>
        <v>0</v>
      </c>
      <c r="I8" s="391">
        <f t="shared" si="1"/>
        <v>0</v>
      </c>
      <c r="J8" s="391">
        <f t="shared" si="1"/>
        <v>0</v>
      </c>
      <c r="K8" s="394">
        <f t="shared" si="1"/>
        <v>0</v>
      </c>
      <c r="L8" s="394">
        <f t="shared" si="1"/>
        <v>0</v>
      </c>
    </row>
    <row r="9" ht="22.5" customHeight="1" spans="1:12">
      <c r="A9" s="172" t="s">
        <v>203</v>
      </c>
      <c r="B9" s="173"/>
      <c r="C9" s="174"/>
      <c r="D9" s="174" t="s">
        <v>204</v>
      </c>
      <c r="E9" s="301">
        <v>2346</v>
      </c>
      <c r="F9" s="160">
        <f t="shared" ref="F9:L9" si="2">F10</f>
        <v>2346</v>
      </c>
      <c r="G9" s="160">
        <f t="shared" si="2"/>
        <v>0</v>
      </c>
      <c r="H9" s="391">
        <f t="shared" si="2"/>
        <v>0</v>
      </c>
      <c r="I9" s="391">
        <f t="shared" si="2"/>
        <v>0</v>
      </c>
      <c r="J9" s="391">
        <f t="shared" si="2"/>
        <v>0</v>
      </c>
      <c r="K9" s="394">
        <f t="shared" si="2"/>
        <v>0</v>
      </c>
      <c r="L9" s="394">
        <f t="shared" si="2"/>
        <v>0</v>
      </c>
    </row>
    <row r="10" ht="22.5" customHeight="1" spans="1:12">
      <c r="A10" s="223" t="s">
        <v>205</v>
      </c>
      <c r="B10" s="224"/>
      <c r="C10" s="145"/>
      <c r="D10" s="145" t="s">
        <v>206</v>
      </c>
      <c r="E10" s="301">
        <v>2346</v>
      </c>
      <c r="F10" s="81">
        <v>2346</v>
      </c>
      <c r="G10" s="81">
        <v>0</v>
      </c>
      <c r="H10" s="392">
        <v>0</v>
      </c>
      <c r="I10" s="392">
        <v>0</v>
      </c>
      <c r="J10" s="392">
        <v>0</v>
      </c>
      <c r="K10" s="395">
        <v>0</v>
      </c>
      <c r="L10" s="395">
        <v>0</v>
      </c>
    </row>
    <row r="11" ht="22.5" customHeight="1" spans="1:12">
      <c r="A11" s="172" t="s">
        <v>207</v>
      </c>
      <c r="B11" s="173"/>
      <c r="C11" s="174"/>
      <c r="D11" s="174" t="s">
        <v>208</v>
      </c>
      <c r="E11" s="301">
        <v>2119173.08</v>
      </c>
      <c r="F11" s="160">
        <f t="shared" ref="F11:L11" si="3">F12+F15</f>
        <v>2119173.08</v>
      </c>
      <c r="G11" s="160">
        <f t="shared" si="3"/>
        <v>0</v>
      </c>
      <c r="H11" s="391">
        <f t="shared" si="3"/>
        <v>0</v>
      </c>
      <c r="I11" s="391">
        <f t="shared" si="3"/>
        <v>0</v>
      </c>
      <c r="J11" s="391">
        <f t="shared" si="3"/>
        <v>0</v>
      </c>
      <c r="K11" s="394">
        <f t="shared" si="3"/>
        <v>0</v>
      </c>
      <c r="L11" s="394">
        <f t="shared" si="3"/>
        <v>0</v>
      </c>
    </row>
    <row r="12" ht="22.5" customHeight="1" spans="1:12">
      <c r="A12" s="172" t="s">
        <v>209</v>
      </c>
      <c r="B12" s="173"/>
      <c r="C12" s="174"/>
      <c r="D12" s="174" t="s">
        <v>210</v>
      </c>
      <c r="E12" s="301">
        <v>148907.78</v>
      </c>
      <c r="F12" s="160">
        <f t="shared" ref="F12:L12" si="4">F13+F14</f>
        <v>148907.78</v>
      </c>
      <c r="G12" s="160">
        <f t="shared" si="4"/>
        <v>0</v>
      </c>
      <c r="H12" s="391">
        <f t="shared" si="4"/>
        <v>0</v>
      </c>
      <c r="I12" s="391">
        <f t="shared" si="4"/>
        <v>0</v>
      </c>
      <c r="J12" s="391">
        <f t="shared" si="4"/>
        <v>0</v>
      </c>
      <c r="K12" s="394">
        <f t="shared" si="4"/>
        <v>0</v>
      </c>
      <c r="L12" s="394">
        <f t="shared" si="4"/>
        <v>0</v>
      </c>
    </row>
    <row r="13" ht="22.5" customHeight="1" spans="1:12">
      <c r="A13" s="223" t="s">
        <v>211</v>
      </c>
      <c r="B13" s="224"/>
      <c r="C13" s="145"/>
      <c r="D13" s="145" t="s">
        <v>212</v>
      </c>
      <c r="E13" s="301">
        <v>105596.1</v>
      </c>
      <c r="F13" s="81">
        <v>105596.1</v>
      </c>
      <c r="G13" s="81">
        <v>0</v>
      </c>
      <c r="H13" s="392">
        <v>0</v>
      </c>
      <c r="I13" s="392">
        <v>0</v>
      </c>
      <c r="J13" s="392">
        <v>0</v>
      </c>
      <c r="K13" s="395">
        <v>0</v>
      </c>
      <c r="L13" s="395">
        <v>0</v>
      </c>
    </row>
    <row r="14" ht="22.5" customHeight="1" spans="1:12">
      <c r="A14" s="223" t="s">
        <v>213</v>
      </c>
      <c r="B14" s="224"/>
      <c r="C14" s="145"/>
      <c r="D14" s="145" t="s">
        <v>214</v>
      </c>
      <c r="E14" s="301">
        <v>43311.68</v>
      </c>
      <c r="F14" s="81">
        <v>43311.68</v>
      </c>
      <c r="G14" s="81">
        <v>0</v>
      </c>
      <c r="H14" s="392">
        <v>0</v>
      </c>
      <c r="I14" s="392">
        <v>0</v>
      </c>
      <c r="J14" s="392">
        <v>0</v>
      </c>
      <c r="K14" s="395">
        <v>0</v>
      </c>
      <c r="L14" s="395">
        <v>0</v>
      </c>
    </row>
    <row r="15" ht="22.5" customHeight="1" spans="1:12">
      <c r="A15" s="172" t="s">
        <v>215</v>
      </c>
      <c r="B15" s="173"/>
      <c r="C15" s="174"/>
      <c r="D15" s="174" t="s">
        <v>216</v>
      </c>
      <c r="E15" s="301">
        <v>1970265.3</v>
      </c>
      <c r="F15" s="160">
        <f t="shared" ref="F15:L15" si="5">F16+F17</f>
        <v>1970265.3</v>
      </c>
      <c r="G15" s="160">
        <f t="shared" si="5"/>
        <v>0</v>
      </c>
      <c r="H15" s="391">
        <f t="shared" si="5"/>
        <v>0</v>
      </c>
      <c r="I15" s="391">
        <f t="shared" si="5"/>
        <v>0</v>
      </c>
      <c r="J15" s="391">
        <f t="shared" si="5"/>
        <v>0</v>
      </c>
      <c r="K15" s="394">
        <f t="shared" si="5"/>
        <v>0</v>
      </c>
      <c r="L15" s="394">
        <f t="shared" si="5"/>
        <v>0</v>
      </c>
    </row>
    <row r="16" ht="22.5" customHeight="1" spans="1:12">
      <c r="A16" s="223" t="s">
        <v>217</v>
      </c>
      <c r="B16" s="224"/>
      <c r="C16" s="145"/>
      <c r="D16" s="145" t="s">
        <v>218</v>
      </c>
      <c r="E16" s="301">
        <v>1126515.3</v>
      </c>
      <c r="F16" s="81">
        <v>1126515.3</v>
      </c>
      <c r="G16" s="81">
        <v>0</v>
      </c>
      <c r="H16" s="392">
        <v>0</v>
      </c>
      <c r="I16" s="392">
        <v>0</v>
      </c>
      <c r="J16" s="392">
        <v>0</v>
      </c>
      <c r="K16" s="395">
        <v>0</v>
      </c>
      <c r="L16" s="395">
        <v>0</v>
      </c>
    </row>
    <row r="17" ht="22.5" customHeight="1" spans="1:12">
      <c r="A17" s="223" t="s">
        <v>219</v>
      </c>
      <c r="B17" s="224"/>
      <c r="C17" s="145"/>
      <c r="D17" s="145" t="s">
        <v>220</v>
      </c>
      <c r="E17" s="301">
        <v>843750</v>
      </c>
      <c r="F17" s="81">
        <v>843750</v>
      </c>
      <c r="G17" s="81">
        <v>0</v>
      </c>
      <c r="H17" s="392">
        <v>0</v>
      </c>
      <c r="I17" s="392">
        <v>0</v>
      </c>
      <c r="J17" s="392">
        <v>0</v>
      </c>
      <c r="K17" s="395">
        <v>0</v>
      </c>
      <c r="L17" s="395">
        <v>0</v>
      </c>
    </row>
    <row r="18" ht="22.5" customHeight="1" spans="1:12">
      <c r="A18" s="172" t="s">
        <v>221</v>
      </c>
      <c r="B18" s="173"/>
      <c r="C18" s="174"/>
      <c r="D18" s="174" t="s">
        <v>222</v>
      </c>
      <c r="E18" s="301">
        <v>45353.8</v>
      </c>
      <c r="F18" s="160">
        <f t="shared" ref="F18:L18" si="6">F19</f>
        <v>45353.8</v>
      </c>
      <c r="G18" s="160">
        <f t="shared" si="6"/>
        <v>0</v>
      </c>
      <c r="H18" s="391">
        <f t="shared" si="6"/>
        <v>0</v>
      </c>
      <c r="I18" s="391">
        <f t="shared" si="6"/>
        <v>0</v>
      </c>
      <c r="J18" s="391">
        <f t="shared" si="6"/>
        <v>0</v>
      </c>
      <c r="K18" s="394">
        <f t="shared" si="6"/>
        <v>0</v>
      </c>
      <c r="L18" s="394">
        <f t="shared" si="6"/>
        <v>0</v>
      </c>
    </row>
    <row r="19" ht="22.5" customHeight="1" spans="1:12">
      <c r="A19" s="172" t="s">
        <v>223</v>
      </c>
      <c r="B19" s="173"/>
      <c r="C19" s="174"/>
      <c r="D19" s="174" t="s">
        <v>224</v>
      </c>
      <c r="E19" s="301">
        <v>45353.8</v>
      </c>
      <c r="F19" s="160">
        <f t="shared" ref="F19:L19" si="7">F20+F21</f>
        <v>45353.8</v>
      </c>
      <c r="G19" s="160">
        <f t="shared" si="7"/>
        <v>0</v>
      </c>
      <c r="H19" s="391">
        <f t="shared" si="7"/>
        <v>0</v>
      </c>
      <c r="I19" s="391">
        <f t="shared" si="7"/>
        <v>0</v>
      </c>
      <c r="J19" s="391">
        <f t="shared" si="7"/>
        <v>0</v>
      </c>
      <c r="K19" s="394">
        <f t="shared" si="7"/>
        <v>0</v>
      </c>
      <c r="L19" s="394">
        <f t="shared" si="7"/>
        <v>0</v>
      </c>
    </row>
    <row r="20" ht="22.5" customHeight="1" spans="1:12">
      <c r="A20" s="223" t="s">
        <v>225</v>
      </c>
      <c r="B20" s="224"/>
      <c r="C20" s="145"/>
      <c r="D20" s="145" t="s">
        <v>226</v>
      </c>
      <c r="E20" s="301">
        <v>40193.91</v>
      </c>
      <c r="F20" s="81">
        <v>40193.91</v>
      </c>
      <c r="G20" s="81">
        <v>0</v>
      </c>
      <c r="H20" s="392">
        <v>0</v>
      </c>
      <c r="I20" s="392">
        <v>0</v>
      </c>
      <c r="J20" s="392">
        <v>0</v>
      </c>
      <c r="K20" s="395">
        <v>0</v>
      </c>
      <c r="L20" s="395">
        <v>0</v>
      </c>
    </row>
    <row r="21" ht="22.5" customHeight="1" spans="1:12">
      <c r="A21" s="223" t="s">
        <v>227</v>
      </c>
      <c r="B21" s="224"/>
      <c r="C21" s="145"/>
      <c r="D21" s="145" t="s">
        <v>228</v>
      </c>
      <c r="E21" s="301">
        <v>5159.89</v>
      </c>
      <c r="F21" s="81">
        <v>5159.89</v>
      </c>
      <c r="G21" s="81">
        <v>0</v>
      </c>
      <c r="H21" s="392">
        <v>0</v>
      </c>
      <c r="I21" s="392">
        <v>0</v>
      </c>
      <c r="J21" s="392">
        <v>0</v>
      </c>
      <c r="K21" s="395">
        <v>0</v>
      </c>
      <c r="L21" s="395">
        <v>0</v>
      </c>
    </row>
    <row r="22" ht="22.5" customHeight="1" spans="1:12">
      <c r="A22" s="172" t="s">
        <v>229</v>
      </c>
      <c r="B22" s="173"/>
      <c r="C22" s="174"/>
      <c r="D22" s="174" t="s">
        <v>230</v>
      </c>
      <c r="E22" s="301">
        <v>90675.3</v>
      </c>
      <c r="F22" s="160">
        <f t="shared" ref="F22:L22" si="8">F23</f>
        <v>90675.3</v>
      </c>
      <c r="G22" s="160">
        <f t="shared" si="8"/>
        <v>0</v>
      </c>
      <c r="H22" s="391">
        <f t="shared" si="8"/>
        <v>0</v>
      </c>
      <c r="I22" s="391">
        <f t="shared" si="8"/>
        <v>0</v>
      </c>
      <c r="J22" s="391">
        <f t="shared" si="8"/>
        <v>0</v>
      </c>
      <c r="K22" s="394">
        <f t="shared" si="8"/>
        <v>0</v>
      </c>
      <c r="L22" s="394">
        <f t="shared" si="8"/>
        <v>0</v>
      </c>
    </row>
    <row r="23" ht="22.5" customHeight="1" spans="1:12">
      <c r="A23" s="172" t="s">
        <v>231</v>
      </c>
      <c r="B23" s="173"/>
      <c r="C23" s="174"/>
      <c r="D23" s="174" t="s">
        <v>232</v>
      </c>
      <c r="E23" s="301">
        <v>90675.3</v>
      </c>
      <c r="F23" s="160">
        <f t="shared" ref="F23:L23" si="9">F24</f>
        <v>90675.3</v>
      </c>
      <c r="G23" s="160">
        <f t="shared" si="9"/>
        <v>0</v>
      </c>
      <c r="H23" s="391">
        <f t="shared" si="9"/>
        <v>0</v>
      </c>
      <c r="I23" s="391">
        <f t="shared" si="9"/>
        <v>0</v>
      </c>
      <c r="J23" s="391">
        <f t="shared" si="9"/>
        <v>0</v>
      </c>
      <c r="K23" s="394">
        <f t="shared" si="9"/>
        <v>0</v>
      </c>
      <c r="L23" s="394">
        <f t="shared" si="9"/>
        <v>0</v>
      </c>
    </row>
    <row r="24" ht="22.5" customHeight="1" spans="1:12">
      <c r="A24" s="223" t="s">
        <v>233</v>
      </c>
      <c r="B24" s="224"/>
      <c r="C24" s="145"/>
      <c r="D24" s="145" t="s">
        <v>234</v>
      </c>
      <c r="E24" s="301">
        <v>90675.3</v>
      </c>
      <c r="F24" s="81">
        <v>90675.3</v>
      </c>
      <c r="G24" s="81">
        <v>0</v>
      </c>
      <c r="H24" s="392">
        <v>0</v>
      </c>
      <c r="I24" s="392">
        <v>0</v>
      </c>
      <c r="J24" s="392">
        <v>0</v>
      </c>
      <c r="K24" s="395">
        <v>0</v>
      </c>
      <c r="L24" s="395">
        <v>0</v>
      </c>
    </row>
    <row r="25" s="179" customFormat="1" ht="22.5" customHeight="1" spans="1:12">
      <c r="A25" s="156"/>
      <c r="B25" s="156"/>
      <c r="C25" s="156"/>
      <c r="D25" s="156"/>
      <c r="E25" s="330"/>
      <c r="F25" s="162"/>
      <c r="G25" s="162"/>
      <c r="H25" s="393"/>
      <c r="I25" s="393"/>
      <c r="J25" s="393"/>
      <c r="K25" s="396"/>
      <c r="L25" s="396"/>
    </row>
  </sheetData>
  <mergeCells count="12">
    <mergeCell ref="A1:L1"/>
    <mergeCell ref="A3:E3"/>
    <mergeCell ref="A4:D4"/>
    <mergeCell ref="H4:I4"/>
    <mergeCell ref="A5:C5"/>
    <mergeCell ref="A25:C25"/>
    <mergeCell ref="E4:E5"/>
    <mergeCell ref="F4:F5"/>
    <mergeCell ref="G4:G5"/>
    <mergeCell ref="J4:J5"/>
    <mergeCell ref="K4:K5"/>
    <mergeCell ref="L4:L5"/>
  </mergeCells>
  <printOptions horizontalCentered="1" verticalCentered="1"/>
  <pageMargins left="0.31" right="0" top="1.25" bottom="0.52" header="0.31" footer="0.31"/>
  <pageSetup paperSize="8" orientation="landscape" blackAndWhite="1" useFirstPageNumber="1"/>
  <headerFooter>
    <oddHeader>&amp;L
&amp;16&amp;"Calibri"&amp;K000000编制单位：阳泉市红十字会
&amp;C
&amp;21&amp;"Calibri"&amp;B&amp;K000000收入决算表&amp;R
&amp;16&amp;"Calibri"&amp;K000000财决03表
&amp;16&amp;"Calibri"&amp;K000000金额单位：元</oddHeader>
    <oddFooter>&amp;C第 &amp;P 页，共 &amp;N 页</oddFooter>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J1"/>
    </sheetView>
  </sheetViews>
  <sheetFormatPr defaultColWidth="9" defaultRowHeight="14.25" customHeight="1"/>
  <cols>
    <col min="1" max="3" width="3.5" style="87" customWidth="1"/>
    <col min="4" max="4" width="32.5" style="87" customWidth="1"/>
    <col min="5" max="10" width="18.75" style="87" customWidth="1"/>
  </cols>
  <sheetData>
    <row r="1" s="218" customFormat="1" ht="21" customHeight="1" spans="1:10">
      <c r="A1" s="380" t="s">
        <v>244</v>
      </c>
      <c r="B1" s="380"/>
      <c r="C1" s="380"/>
      <c r="D1" s="380"/>
      <c r="E1" s="380"/>
      <c r="F1" s="380"/>
      <c r="G1" s="380"/>
      <c r="H1" s="380"/>
      <c r="I1" s="380"/>
      <c r="J1" s="380"/>
    </row>
    <row r="2" s="149" customFormat="1" ht="18" customHeight="1" spans="1:10">
      <c r="A2" s="384"/>
      <c r="B2" s="384"/>
      <c r="C2" s="384"/>
      <c r="D2" s="384"/>
      <c r="E2" s="384"/>
      <c r="F2" s="384"/>
      <c r="G2" s="384"/>
      <c r="H2" s="384"/>
      <c r="I2" s="384"/>
      <c r="J2" s="384" t="s">
        <v>245</v>
      </c>
    </row>
    <row r="3" s="219" customFormat="1" ht="18" customHeight="1" spans="1:10">
      <c r="A3" s="296" t="s">
        <v>2</v>
      </c>
      <c r="B3" s="385"/>
      <c r="C3" s="385"/>
      <c r="D3" s="385"/>
      <c r="E3" s="385"/>
      <c r="F3" s="385"/>
      <c r="G3" s="107"/>
      <c r="H3" s="385"/>
      <c r="I3" s="385"/>
      <c r="J3" s="385" t="s">
        <v>3</v>
      </c>
    </row>
    <row r="4" s="329" customFormat="1" ht="18" customHeight="1" spans="1:10">
      <c r="A4" s="38" t="s">
        <v>6</v>
      </c>
      <c r="B4" s="38"/>
      <c r="C4" s="38"/>
      <c r="D4" s="38"/>
      <c r="E4" s="38" t="s">
        <v>122</v>
      </c>
      <c r="F4" s="38" t="s">
        <v>246</v>
      </c>
      <c r="G4" s="38" t="s">
        <v>247</v>
      </c>
      <c r="H4" s="38" t="s">
        <v>248</v>
      </c>
      <c r="I4" s="38" t="s">
        <v>249</v>
      </c>
      <c r="J4" s="38" t="s">
        <v>250</v>
      </c>
    </row>
    <row r="5" s="329" customFormat="1" ht="34.5" customHeight="1" spans="1:10">
      <c r="A5" s="38" t="s">
        <v>187</v>
      </c>
      <c r="B5" s="38"/>
      <c r="C5" s="38"/>
      <c r="D5" s="38" t="s">
        <v>188</v>
      </c>
      <c r="E5" s="38"/>
      <c r="F5" s="38"/>
      <c r="G5" s="38"/>
      <c r="H5" s="38"/>
      <c r="I5" s="38"/>
      <c r="J5" s="38"/>
    </row>
    <row r="6" s="220" customFormat="1" ht="22.5" customHeight="1" spans="1:10">
      <c r="A6" s="222" t="s">
        <v>197</v>
      </c>
      <c r="B6" s="222" t="s">
        <v>198</v>
      </c>
      <c r="C6" s="222" t="s">
        <v>199</v>
      </c>
      <c r="D6" s="222" t="s">
        <v>200</v>
      </c>
      <c r="E6" s="222" t="s">
        <v>14</v>
      </c>
      <c r="F6" s="222" t="s">
        <v>15</v>
      </c>
      <c r="G6" s="222" t="s">
        <v>16</v>
      </c>
      <c r="H6" s="222" t="s">
        <v>17</v>
      </c>
      <c r="I6" s="222" t="s">
        <v>18</v>
      </c>
      <c r="J6" s="222" t="s">
        <v>19</v>
      </c>
    </row>
    <row r="7" s="179" customFormat="1" ht="22.5" customHeight="1" spans="1:10">
      <c r="A7" s="172"/>
      <c r="B7" s="173"/>
      <c r="C7" s="174"/>
      <c r="D7" s="174" t="s">
        <v>189</v>
      </c>
      <c r="E7" s="301">
        <v>2257548.18</v>
      </c>
      <c r="F7" s="160">
        <f>F8+F11+F18+F22</f>
        <v>1163798.18</v>
      </c>
      <c r="G7" s="160">
        <f>G8+G11+G18+G22</f>
        <v>1093750</v>
      </c>
      <c r="H7" s="160">
        <f>H8+H11+H18+H22</f>
        <v>0</v>
      </c>
      <c r="I7" s="160">
        <f>I8+I11+I18+I22</f>
        <v>0</v>
      </c>
      <c r="J7" s="160">
        <f>J8+J11+J18+J22</f>
        <v>0</v>
      </c>
    </row>
    <row r="8" ht="22.5" customHeight="1" spans="1:10">
      <c r="A8" s="172" t="s">
        <v>201</v>
      </c>
      <c r="B8" s="173"/>
      <c r="C8" s="174"/>
      <c r="D8" s="174" t="s">
        <v>202</v>
      </c>
      <c r="E8" s="301">
        <v>2346</v>
      </c>
      <c r="F8" s="160">
        <f>F9</f>
        <v>2346</v>
      </c>
      <c r="G8" s="160">
        <f>G9</f>
        <v>0</v>
      </c>
      <c r="H8" s="160">
        <f>H9</f>
        <v>0</v>
      </c>
      <c r="I8" s="160">
        <f>I9</f>
        <v>0</v>
      </c>
      <c r="J8" s="160">
        <f>J9</f>
        <v>0</v>
      </c>
    </row>
    <row r="9" ht="22.5" customHeight="1" spans="1:10">
      <c r="A9" s="172" t="s">
        <v>203</v>
      </c>
      <c r="B9" s="173"/>
      <c r="C9" s="174"/>
      <c r="D9" s="174" t="s">
        <v>204</v>
      </c>
      <c r="E9" s="301">
        <v>2346</v>
      </c>
      <c r="F9" s="160">
        <f>F10</f>
        <v>2346</v>
      </c>
      <c r="G9" s="160">
        <f>G10</f>
        <v>0</v>
      </c>
      <c r="H9" s="160">
        <f>H10</f>
        <v>0</v>
      </c>
      <c r="I9" s="160">
        <f>I10</f>
        <v>0</v>
      </c>
      <c r="J9" s="160">
        <f>J10</f>
        <v>0</v>
      </c>
    </row>
    <row r="10" ht="22.5" customHeight="1" spans="1:10">
      <c r="A10" s="223" t="s">
        <v>205</v>
      </c>
      <c r="B10" s="224"/>
      <c r="C10" s="145"/>
      <c r="D10" s="145" t="s">
        <v>206</v>
      </c>
      <c r="E10" s="301">
        <v>2346</v>
      </c>
      <c r="F10" s="160">
        <v>2346</v>
      </c>
      <c r="G10" s="160">
        <v>0</v>
      </c>
      <c r="H10" s="81">
        <v>0</v>
      </c>
      <c r="I10" s="160">
        <v>0</v>
      </c>
      <c r="J10" s="81">
        <v>0</v>
      </c>
    </row>
    <row r="11" ht="22.5" customHeight="1" spans="1:10">
      <c r="A11" s="172" t="s">
        <v>207</v>
      </c>
      <c r="B11" s="173"/>
      <c r="C11" s="174"/>
      <c r="D11" s="174" t="s">
        <v>208</v>
      </c>
      <c r="E11" s="301">
        <v>2119173.08</v>
      </c>
      <c r="F11" s="160">
        <f>F12+F15</f>
        <v>1025423.08</v>
      </c>
      <c r="G11" s="160">
        <f>G12+G15</f>
        <v>1093750</v>
      </c>
      <c r="H11" s="160">
        <f>H12+H15</f>
        <v>0</v>
      </c>
      <c r="I11" s="160">
        <f>I12+I15</f>
        <v>0</v>
      </c>
      <c r="J11" s="160">
        <f>J12+J15</f>
        <v>0</v>
      </c>
    </row>
    <row r="12" ht="22.5" customHeight="1" spans="1:10">
      <c r="A12" s="172" t="s">
        <v>209</v>
      </c>
      <c r="B12" s="173"/>
      <c r="C12" s="174"/>
      <c r="D12" s="174" t="s">
        <v>210</v>
      </c>
      <c r="E12" s="301">
        <v>148907.78</v>
      </c>
      <c r="F12" s="160">
        <f>F13+F14</f>
        <v>148907.78</v>
      </c>
      <c r="G12" s="160">
        <f>G13+G14</f>
        <v>0</v>
      </c>
      <c r="H12" s="160">
        <f>H13+H14</f>
        <v>0</v>
      </c>
      <c r="I12" s="160">
        <f>I13+I14</f>
        <v>0</v>
      </c>
      <c r="J12" s="160">
        <f>J13+J14</f>
        <v>0</v>
      </c>
    </row>
    <row r="13" ht="22.5" customHeight="1" spans="1:10">
      <c r="A13" s="223" t="s">
        <v>211</v>
      </c>
      <c r="B13" s="224"/>
      <c r="C13" s="145"/>
      <c r="D13" s="145" t="s">
        <v>212</v>
      </c>
      <c r="E13" s="301">
        <v>105596.1</v>
      </c>
      <c r="F13" s="160">
        <v>105596.1</v>
      </c>
      <c r="G13" s="160">
        <v>0</v>
      </c>
      <c r="H13" s="81">
        <v>0</v>
      </c>
      <c r="I13" s="160">
        <v>0</v>
      </c>
      <c r="J13" s="81">
        <v>0</v>
      </c>
    </row>
    <row r="14" ht="22.5" customHeight="1" spans="1:10">
      <c r="A14" s="223" t="s">
        <v>213</v>
      </c>
      <c r="B14" s="224"/>
      <c r="C14" s="145"/>
      <c r="D14" s="145" t="s">
        <v>214</v>
      </c>
      <c r="E14" s="301">
        <v>43311.68</v>
      </c>
      <c r="F14" s="160">
        <v>43311.68</v>
      </c>
      <c r="G14" s="160">
        <v>0</v>
      </c>
      <c r="H14" s="81">
        <v>0</v>
      </c>
      <c r="I14" s="160">
        <v>0</v>
      </c>
      <c r="J14" s="81">
        <v>0</v>
      </c>
    </row>
    <row r="15" ht="22.5" customHeight="1" spans="1:10">
      <c r="A15" s="172" t="s">
        <v>215</v>
      </c>
      <c r="B15" s="173"/>
      <c r="C15" s="174"/>
      <c r="D15" s="174" t="s">
        <v>216</v>
      </c>
      <c r="E15" s="301">
        <v>1970265.3</v>
      </c>
      <c r="F15" s="160">
        <f>F16+F17</f>
        <v>876515.3</v>
      </c>
      <c r="G15" s="160">
        <f>G16+G17</f>
        <v>1093750</v>
      </c>
      <c r="H15" s="160">
        <f>H16+H17</f>
        <v>0</v>
      </c>
      <c r="I15" s="160">
        <f>I16+I17</f>
        <v>0</v>
      </c>
      <c r="J15" s="160">
        <f>J16+J17</f>
        <v>0</v>
      </c>
    </row>
    <row r="16" ht="22.5" customHeight="1" spans="1:10">
      <c r="A16" s="223" t="s">
        <v>217</v>
      </c>
      <c r="B16" s="224"/>
      <c r="C16" s="145"/>
      <c r="D16" s="145" t="s">
        <v>218</v>
      </c>
      <c r="E16" s="301">
        <v>1126515.3</v>
      </c>
      <c r="F16" s="160">
        <v>876515.3</v>
      </c>
      <c r="G16" s="160">
        <v>250000</v>
      </c>
      <c r="H16" s="81">
        <v>0</v>
      </c>
      <c r="I16" s="160">
        <v>0</v>
      </c>
      <c r="J16" s="81">
        <v>0</v>
      </c>
    </row>
    <row r="17" ht="22.5" customHeight="1" spans="1:10">
      <c r="A17" s="223" t="s">
        <v>219</v>
      </c>
      <c r="B17" s="224"/>
      <c r="C17" s="145"/>
      <c r="D17" s="145" t="s">
        <v>220</v>
      </c>
      <c r="E17" s="301">
        <v>843750</v>
      </c>
      <c r="F17" s="160">
        <v>0</v>
      </c>
      <c r="G17" s="160">
        <v>843750</v>
      </c>
      <c r="H17" s="81">
        <v>0</v>
      </c>
      <c r="I17" s="160">
        <v>0</v>
      </c>
      <c r="J17" s="81">
        <v>0</v>
      </c>
    </row>
    <row r="18" ht="22.5" customHeight="1" spans="1:10">
      <c r="A18" s="172" t="s">
        <v>221</v>
      </c>
      <c r="B18" s="173"/>
      <c r="C18" s="174"/>
      <c r="D18" s="174" t="s">
        <v>222</v>
      </c>
      <c r="E18" s="301">
        <v>45353.8</v>
      </c>
      <c r="F18" s="160">
        <f>F19</f>
        <v>45353.8</v>
      </c>
      <c r="G18" s="160">
        <f>G19</f>
        <v>0</v>
      </c>
      <c r="H18" s="160">
        <f>H19</f>
        <v>0</v>
      </c>
      <c r="I18" s="160">
        <f>I19</f>
        <v>0</v>
      </c>
      <c r="J18" s="160">
        <f>J19</f>
        <v>0</v>
      </c>
    </row>
    <row r="19" ht="22.5" customHeight="1" spans="1:10">
      <c r="A19" s="172" t="s">
        <v>223</v>
      </c>
      <c r="B19" s="173"/>
      <c r="C19" s="174"/>
      <c r="D19" s="174" t="s">
        <v>224</v>
      </c>
      <c r="E19" s="301">
        <v>45353.8</v>
      </c>
      <c r="F19" s="160">
        <f>F20+F21</f>
        <v>45353.8</v>
      </c>
      <c r="G19" s="160">
        <f>G20+G21</f>
        <v>0</v>
      </c>
      <c r="H19" s="160">
        <f>H20+H21</f>
        <v>0</v>
      </c>
      <c r="I19" s="160">
        <f>I20+I21</f>
        <v>0</v>
      </c>
      <c r="J19" s="160">
        <f>J20+J21</f>
        <v>0</v>
      </c>
    </row>
    <row r="20" ht="22.5" customHeight="1" spans="1:10">
      <c r="A20" s="223" t="s">
        <v>225</v>
      </c>
      <c r="B20" s="224"/>
      <c r="C20" s="145"/>
      <c r="D20" s="145" t="s">
        <v>226</v>
      </c>
      <c r="E20" s="301">
        <v>40193.91</v>
      </c>
      <c r="F20" s="160">
        <v>40193.91</v>
      </c>
      <c r="G20" s="160">
        <v>0</v>
      </c>
      <c r="H20" s="81">
        <v>0</v>
      </c>
      <c r="I20" s="160">
        <v>0</v>
      </c>
      <c r="J20" s="81">
        <v>0</v>
      </c>
    </row>
    <row r="21" ht="22.5" customHeight="1" spans="1:10">
      <c r="A21" s="223" t="s">
        <v>227</v>
      </c>
      <c r="B21" s="224"/>
      <c r="C21" s="145"/>
      <c r="D21" s="145" t="s">
        <v>228</v>
      </c>
      <c r="E21" s="301">
        <v>5159.89</v>
      </c>
      <c r="F21" s="160">
        <v>5159.89</v>
      </c>
      <c r="G21" s="160">
        <v>0</v>
      </c>
      <c r="H21" s="81">
        <v>0</v>
      </c>
      <c r="I21" s="160">
        <v>0</v>
      </c>
      <c r="J21" s="81">
        <v>0</v>
      </c>
    </row>
    <row r="22" ht="22.5" customHeight="1" spans="1:10">
      <c r="A22" s="172" t="s">
        <v>229</v>
      </c>
      <c r="B22" s="173"/>
      <c r="C22" s="174"/>
      <c r="D22" s="174" t="s">
        <v>230</v>
      </c>
      <c r="E22" s="301">
        <v>90675.3</v>
      </c>
      <c r="F22" s="160">
        <f>F23</f>
        <v>90675.3</v>
      </c>
      <c r="G22" s="160">
        <f>G23</f>
        <v>0</v>
      </c>
      <c r="H22" s="160">
        <f>H23</f>
        <v>0</v>
      </c>
      <c r="I22" s="160">
        <f>I23</f>
        <v>0</v>
      </c>
      <c r="J22" s="160">
        <f>J23</f>
        <v>0</v>
      </c>
    </row>
    <row r="23" ht="22.5" customHeight="1" spans="1:10">
      <c r="A23" s="172" t="s">
        <v>231</v>
      </c>
      <c r="B23" s="173"/>
      <c r="C23" s="174"/>
      <c r="D23" s="174" t="s">
        <v>232</v>
      </c>
      <c r="E23" s="301">
        <v>90675.3</v>
      </c>
      <c r="F23" s="160">
        <f>F24</f>
        <v>90675.3</v>
      </c>
      <c r="G23" s="160">
        <f>G24</f>
        <v>0</v>
      </c>
      <c r="H23" s="160">
        <f>H24</f>
        <v>0</v>
      </c>
      <c r="I23" s="160">
        <f>I24</f>
        <v>0</v>
      </c>
      <c r="J23" s="160">
        <f>J24</f>
        <v>0</v>
      </c>
    </row>
    <row r="24" ht="22.5" customHeight="1" spans="1:10">
      <c r="A24" s="223" t="s">
        <v>233</v>
      </c>
      <c r="B24" s="224"/>
      <c r="C24" s="145"/>
      <c r="D24" s="145" t="s">
        <v>234</v>
      </c>
      <c r="E24" s="301">
        <v>90675.3</v>
      </c>
      <c r="F24" s="160">
        <v>90675.3</v>
      </c>
      <c r="G24" s="160">
        <v>0</v>
      </c>
      <c r="H24" s="81">
        <v>0</v>
      </c>
      <c r="I24" s="160">
        <v>0</v>
      </c>
      <c r="J24" s="81">
        <v>0</v>
      </c>
    </row>
    <row r="25" s="179" customFormat="1" ht="19.15" customHeight="1" spans="1:10">
      <c r="A25" s="156"/>
      <c r="B25" s="156"/>
      <c r="C25" s="156"/>
      <c r="D25" s="156"/>
      <c r="E25" s="156"/>
      <c r="F25" s="156"/>
      <c r="G25" s="156"/>
      <c r="H25" s="162"/>
      <c r="I25" s="156"/>
      <c r="J25" s="162"/>
    </row>
  </sheetData>
  <mergeCells count="11">
    <mergeCell ref="A1:J1"/>
    <mergeCell ref="A3:E3"/>
    <mergeCell ref="A4:D4"/>
    <mergeCell ref="A5:C5"/>
    <mergeCell ref="A25:C25"/>
    <mergeCell ref="E4:E5"/>
    <mergeCell ref="F4:F5"/>
    <mergeCell ref="G4:G5"/>
    <mergeCell ref="H4:H5"/>
    <mergeCell ref="I4:I5"/>
    <mergeCell ref="J4:J5"/>
  </mergeCells>
  <printOptions horizontalCentered="1" verticalCentered="1"/>
  <pageMargins left="0.31" right="0.71" top="1.25" bottom="1.04" header="0.31" footer="0.31"/>
  <pageSetup paperSize="8" orientation="landscape" blackAndWhite="1" useFirstPageNumber="1"/>
  <headerFooter>
    <oddHeader>&amp;L
&amp;16&amp;"Calibri"&amp;K333333编制单位：阳泉市红十字会
&amp;C
&amp;21&amp;"Calibri"&amp;B&amp;K333333支出决算表&amp;R
&amp;16&amp;"Calibri"&amp;K333333财决04表
&amp;16&amp;"Calibri"&amp;K333333金额单位：元
</oddHeader>
    <oddFooter>&amp;C第 &amp;P 页，共 &amp;N 页</oddFooter>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5"/>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76" customWidth="1"/>
    <col min="4" max="4" width="32.5" style="76" customWidth="1"/>
    <col min="5" max="40" width="18.75" style="258" customWidth="1"/>
    <col min="41" max="112" width="18.75" style="168" customWidth="1"/>
    <col min="113" max="113" width="18.75" customWidth="1"/>
    <col min="114" max="114" width="18.75" style="168" customWidth="1"/>
  </cols>
  <sheetData>
    <row r="1" s="256" customFormat="1" ht="21" customHeight="1" spans="1:112">
      <c r="A1" s="380" t="s">
        <v>251</v>
      </c>
      <c r="B1" s="380"/>
      <c r="C1" s="380"/>
      <c r="D1" s="380"/>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row>
    <row r="2" s="165" customFormat="1" ht="18" customHeight="1" spans="1:114">
      <c r="A2" s="163"/>
      <c r="B2" s="163"/>
      <c r="C2" s="163"/>
      <c r="D2" s="163"/>
      <c r="E2" s="267"/>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J2" s="280" t="s">
        <v>252</v>
      </c>
    </row>
    <row r="3" s="165" customFormat="1" ht="18" customHeight="1" spans="1:114">
      <c r="A3" s="171" t="s">
        <v>2</v>
      </c>
      <c r="B3" s="163"/>
      <c r="C3" s="163"/>
      <c r="D3" s="163"/>
      <c r="E3" s="267"/>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J3" s="280" t="s">
        <v>3</v>
      </c>
    </row>
    <row r="4" s="166" customFormat="1" ht="18" customHeight="1" spans="1:114">
      <c r="A4" s="37" t="s">
        <v>253</v>
      </c>
      <c r="B4" s="37"/>
      <c r="C4" s="37"/>
      <c r="D4" s="37"/>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8"/>
      <c r="BZ4" s="38"/>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8"/>
      <c r="CZ4" s="38"/>
      <c r="DA4" s="38" t="s">
        <v>262</v>
      </c>
      <c r="DB4" s="38"/>
      <c r="DC4" s="38"/>
      <c r="DD4" s="38"/>
      <c r="DE4" s="38" t="s">
        <v>263</v>
      </c>
      <c r="DF4" s="38"/>
      <c r="DG4" s="38"/>
      <c r="DH4" s="38"/>
      <c r="DI4" s="38"/>
      <c r="DJ4" s="38"/>
    </row>
    <row r="5" s="166" customFormat="1" ht="34.5" customHeight="1" spans="1:114">
      <c r="A5" s="177" t="s">
        <v>187</v>
      </c>
      <c r="B5" s="38"/>
      <c r="C5" s="38"/>
      <c r="D5" s="37" t="s">
        <v>188</v>
      </c>
      <c r="E5" s="38"/>
      <c r="F5" s="38" t="s">
        <v>138</v>
      </c>
      <c r="G5" s="38" t="s">
        <v>264</v>
      </c>
      <c r="H5" s="38" t="s">
        <v>265</v>
      </c>
      <c r="I5" s="38" t="s">
        <v>266</v>
      </c>
      <c r="J5" s="38" t="s">
        <v>267</v>
      </c>
      <c r="K5" s="38" t="s">
        <v>268</v>
      </c>
      <c r="L5" s="38" t="s">
        <v>269</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8" t="s">
        <v>288</v>
      </c>
      <c r="AG5" s="38" t="s">
        <v>289</v>
      </c>
      <c r="AH5" s="38" t="s">
        <v>290</v>
      </c>
      <c r="AI5" s="38" t="s">
        <v>291</v>
      </c>
      <c r="AJ5" s="38" t="s">
        <v>292</v>
      </c>
      <c r="AK5" s="38" t="s">
        <v>293</v>
      </c>
      <c r="AL5" s="38" t="s">
        <v>294</v>
      </c>
      <c r="AM5" s="38" t="s">
        <v>295</v>
      </c>
      <c r="AN5" s="38" t="s">
        <v>296</v>
      </c>
      <c r="AO5" s="38" t="s">
        <v>297</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8" t="s">
        <v>330</v>
      </c>
      <c r="BZ5" s="38" t="s">
        <v>331</v>
      </c>
      <c r="CA5" s="38" t="s">
        <v>138</v>
      </c>
      <c r="CB5" s="38" t="s">
        <v>320</v>
      </c>
      <c r="CC5" s="38" t="s">
        <v>321</v>
      </c>
      <c r="CD5" s="38" t="s">
        <v>322</v>
      </c>
      <c r="CE5" s="38" t="s">
        <v>323</v>
      </c>
      <c r="CF5" s="38" t="s">
        <v>324</v>
      </c>
      <c r="CG5" s="38" t="s">
        <v>325</v>
      </c>
      <c r="CH5" s="38"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8" t="s">
        <v>341</v>
      </c>
      <c r="CZ5" s="38" t="s">
        <v>338</v>
      </c>
      <c r="DA5" s="38" t="s">
        <v>138</v>
      </c>
      <c r="DB5" s="38" t="s">
        <v>342</v>
      </c>
      <c r="DC5" s="38" t="s">
        <v>343</v>
      </c>
      <c r="DD5" s="38" t="s">
        <v>344</v>
      </c>
      <c r="DE5" s="38" t="s">
        <v>138</v>
      </c>
      <c r="DF5" s="177" t="s">
        <v>345</v>
      </c>
      <c r="DG5" s="177" t="s">
        <v>346</v>
      </c>
      <c r="DH5" s="38" t="s">
        <v>347</v>
      </c>
      <c r="DI5" s="38" t="s">
        <v>348</v>
      </c>
      <c r="DJ5" s="38" t="s">
        <v>263</v>
      </c>
    </row>
    <row r="6" s="166" customFormat="1" ht="22.5" customHeight="1" spans="1:114">
      <c r="A6" s="37" t="s">
        <v>197</v>
      </c>
      <c r="B6" s="37" t="s">
        <v>198</v>
      </c>
      <c r="C6" s="37" t="s">
        <v>199</v>
      </c>
      <c r="D6" s="37" t="s">
        <v>200</v>
      </c>
      <c r="E6" s="269">
        <v>1</v>
      </c>
      <c r="F6" s="269">
        <v>2</v>
      </c>
      <c r="G6" s="269">
        <v>3</v>
      </c>
      <c r="H6" s="269">
        <v>4</v>
      </c>
      <c r="I6" s="269">
        <v>5</v>
      </c>
      <c r="J6" s="269">
        <v>6</v>
      </c>
      <c r="K6" s="269">
        <v>7</v>
      </c>
      <c r="L6" s="269">
        <v>8</v>
      </c>
      <c r="M6" s="269">
        <v>9</v>
      </c>
      <c r="N6" s="269">
        <v>10</v>
      </c>
      <c r="O6" s="269">
        <v>11</v>
      </c>
      <c r="P6" s="269">
        <v>12</v>
      </c>
      <c r="Q6" s="269">
        <v>13</v>
      </c>
      <c r="R6" s="269">
        <v>14</v>
      </c>
      <c r="S6" s="269">
        <v>15</v>
      </c>
      <c r="T6" s="269">
        <v>16</v>
      </c>
      <c r="U6" s="269">
        <v>17</v>
      </c>
      <c r="V6" s="269">
        <v>18</v>
      </c>
      <c r="W6" s="269">
        <v>19</v>
      </c>
      <c r="X6" s="269">
        <v>20</v>
      </c>
      <c r="Y6" s="269">
        <v>21</v>
      </c>
      <c r="Z6" s="269">
        <v>22</v>
      </c>
      <c r="AA6" s="269">
        <v>23</v>
      </c>
      <c r="AB6" s="269">
        <v>24</v>
      </c>
      <c r="AC6" s="269">
        <v>25</v>
      </c>
      <c r="AD6" s="269">
        <v>26</v>
      </c>
      <c r="AE6" s="269">
        <v>27</v>
      </c>
      <c r="AF6" s="269">
        <v>28</v>
      </c>
      <c r="AG6" s="269">
        <v>29</v>
      </c>
      <c r="AH6" s="269">
        <v>30</v>
      </c>
      <c r="AI6" s="269">
        <v>31</v>
      </c>
      <c r="AJ6" s="269">
        <v>32</v>
      </c>
      <c r="AK6" s="269">
        <v>33</v>
      </c>
      <c r="AL6" s="269">
        <v>34</v>
      </c>
      <c r="AM6" s="269">
        <v>35</v>
      </c>
      <c r="AN6" s="269">
        <v>36</v>
      </c>
      <c r="AO6" s="269">
        <v>37</v>
      </c>
      <c r="AP6" s="269">
        <v>38</v>
      </c>
      <c r="AQ6" s="269">
        <v>39</v>
      </c>
      <c r="AR6" s="269">
        <v>40</v>
      </c>
      <c r="AS6" s="269">
        <v>41</v>
      </c>
      <c r="AT6" s="269">
        <v>42</v>
      </c>
      <c r="AU6" s="269">
        <v>43</v>
      </c>
      <c r="AV6" s="269">
        <v>44</v>
      </c>
      <c r="AW6" s="269">
        <v>45</v>
      </c>
      <c r="AX6" s="269">
        <v>46</v>
      </c>
      <c r="AY6" s="269">
        <v>47</v>
      </c>
      <c r="AZ6" s="269">
        <v>48</v>
      </c>
      <c r="BA6" s="269">
        <v>49</v>
      </c>
      <c r="BB6" s="269">
        <v>50</v>
      </c>
      <c r="BC6" s="269">
        <v>51</v>
      </c>
      <c r="BD6" s="269">
        <v>52</v>
      </c>
      <c r="BE6" s="269">
        <v>53</v>
      </c>
      <c r="BF6" s="269">
        <v>54</v>
      </c>
      <c r="BG6" s="269">
        <v>55</v>
      </c>
      <c r="BH6" s="269">
        <v>56</v>
      </c>
      <c r="BI6" s="269">
        <v>57</v>
      </c>
      <c r="BJ6" s="269">
        <v>58</v>
      </c>
      <c r="BK6" s="269">
        <v>59</v>
      </c>
      <c r="BL6" s="269">
        <v>60</v>
      </c>
      <c r="BM6" s="269">
        <v>61</v>
      </c>
      <c r="BN6" s="269">
        <v>62</v>
      </c>
      <c r="BO6" s="269">
        <v>63</v>
      </c>
      <c r="BP6" s="269">
        <v>64</v>
      </c>
      <c r="BQ6" s="269">
        <v>65</v>
      </c>
      <c r="BR6" s="269">
        <v>66</v>
      </c>
      <c r="BS6" s="269">
        <v>67</v>
      </c>
      <c r="BT6" s="269">
        <v>68</v>
      </c>
      <c r="BU6" s="269">
        <v>69</v>
      </c>
      <c r="BV6" s="269">
        <v>70</v>
      </c>
      <c r="BW6" s="269">
        <v>71</v>
      </c>
      <c r="BX6" s="269">
        <v>72</v>
      </c>
      <c r="BY6" s="269">
        <v>73</v>
      </c>
      <c r="BZ6" s="269">
        <v>74</v>
      </c>
      <c r="CA6" s="269">
        <v>75</v>
      </c>
      <c r="CB6" s="269">
        <v>76</v>
      </c>
      <c r="CC6" s="269">
        <v>77</v>
      </c>
      <c r="CD6" s="269">
        <v>78</v>
      </c>
      <c r="CE6" s="269">
        <v>79</v>
      </c>
      <c r="CF6" s="269">
        <v>80</v>
      </c>
      <c r="CG6" s="269">
        <v>81</v>
      </c>
      <c r="CH6" s="269">
        <v>82</v>
      </c>
      <c r="CI6" s="269">
        <v>83</v>
      </c>
      <c r="CJ6" s="269">
        <v>84</v>
      </c>
      <c r="CK6" s="269">
        <v>85</v>
      </c>
      <c r="CL6" s="269">
        <v>86</v>
      </c>
      <c r="CM6" s="269">
        <v>87</v>
      </c>
      <c r="CN6" s="269">
        <v>88</v>
      </c>
      <c r="CO6" s="269">
        <v>89</v>
      </c>
      <c r="CP6" s="269">
        <v>90</v>
      </c>
      <c r="CQ6" s="269">
        <v>91</v>
      </c>
      <c r="CR6" s="269">
        <v>92</v>
      </c>
      <c r="CS6" s="269">
        <v>93</v>
      </c>
      <c r="CT6" s="269">
        <v>94</v>
      </c>
      <c r="CU6" s="269">
        <v>95</v>
      </c>
      <c r="CV6" s="269">
        <v>96</v>
      </c>
      <c r="CW6" s="269">
        <v>97</v>
      </c>
      <c r="CX6" s="269">
        <v>98</v>
      </c>
      <c r="CY6" s="269">
        <v>99</v>
      </c>
      <c r="CZ6" s="269">
        <v>100</v>
      </c>
      <c r="DA6" s="269">
        <v>101</v>
      </c>
      <c r="DB6" s="269">
        <v>102</v>
      </c>
      <c r="DC6" s="269">
        <v>103</v>
      </c>
      <c r="DD6" s="269">
        <v>104</v>
      </c>
      <c r="DE6" s="269">
        <v>105</v>
      </c>
      <c r="DF6" s="269">
        <v>106</v>
      </c>
      <c r="DG6" s="269">
        <v>107</v>
      </c>
      <c r="DH6" s="269">
        <v>108</v>
      </c>
      <c r="DI6" s="269" t="s">
        <v>349</v>
      </c>
      <c r="DJ6" s="269" t="s">
        <v>350</v>
      </c>
    </row>
    <row r="7" s="199" customFormat="1" ht="22.5" customHeight="1" spans="1:114">
      <c r="A7" s="172"/>
      <c r="B7" s="173"/>
      <c r="C7" s="174"/>
      <c r="D7" s="174" t="s">
        <v>189</v>
      </c>
      <c r="E7" s="328">
        <v>2257548.18</v>
      </c>
      <c r="F7" s="328">
        <v>991742.1</v>
      </c>
      <c r="G7" s="328">
        <f t="shared" ref="G7:S7" si="0">G8+G11+G18+G22</f>
        <v>330504</v>
      </c>
      <c r="H7" s="328">
        <f t="shared" si="0"/>
        <v>207392.52</v>
      </c>
      <c r="I7" s="328">
        <f t="shared" si="0"/>
        <v>161666</v>
      </c>
      <c r="J7" s="328">
        <f t="shared" si="0"/>
        <v>0</v>
      </c>
      <c r="K7" s="328">
        <f t="shared" si="0"/>
        <v>990</v>
      </c>
      <c r="L7" s="328">
        <f t="shared" si="0"/>
        <v>99417.88</v>
      </c>
      <c r="M7" s="328">
        <f t="shared" si="0"/>
        <v>49489.9</v>
      </c>
      <c r="N7" s="328">
        <f t="shared" si="0"/>
        <v>45257.8</v>
      </c>
      <c r="O7" s="328">
        <f t="shared" si="0"/>
        <v>0</v>
      </c>
      <c r="P7" s="328">
        <f t="shared" si="0"/>
        <v>1234.5</v>
      </c>
      <c r="Q7" s="328">
        <f t="shared" si="0"/>
        <v>90675.3</v>
      </c>
      <c r="R7" s="328">
        <f t="shared" si="0"/>
        <v>0</v>
      </c>
      <c r="S7" s="328">
        <f t="shared" si="0"/>
        <v>5114.2</v>
      </c>
      <c r="T7" s="328">
        <v>733630.08</v>
      </c>
      <c r="U7" s="328">
        <f t="shared" ref="U7:AU7" si="1">U8+U11+U18+U22</f>
        <v>5184</v>
      </c>
      <c r="V7" s="328">
        <f t="shared" si="1"/>
        <v>3078</v>
      </c>
      <c r="W7" s="328">
        <f t="shared" si="1"/>
        <v>10000</v>
      </c>
      <c r="X7" s="328">
        <f t="shared" si="1"/>
        <v>0</v>
      </c>
      <c r="Y7" s="328">
        <f t="shared" si="1"/>
        <v>0</v>
      </c>
      <c r="Z7" s="328">
        <f t="shared" si="1"/>
        <v>0</v>
      </c>
      <c r="AA7" s="328">
        <f t="shared" si="1"/>
        <v>2568</v>
      </c>
      <c r="AB7" s="328">
        <f t="shared" si="1"/>
        <v>5000</v>
      </c>
      <c r="AC7" s="328">
        <f t="shared" si="1"/>
        <v>5472</v>
      </c>
      <c r="AD7" s="328">
        <f t="shared" si="1"/>
        <v>9192</v>
      </c>
      <c r="AE7" s="328">
        <f t="shared" si="1"/>
        <v>0</v>
      </c>
      <c r="AF7" s="328">
        <f t="shared" si="1"/>
        <v>0</v>
      </c>
      <c r="AG7" s="328">
        <f t="shared" si="1"/>
        <v>0</v>
      </c>
      <c r="AH7" s="328">
        <f t="shared" si="1"/>
        <v>18000</v>
      </c>
      <c r="AI7" s="328">
        <f t="shared" si="1"/>
        <v>3078</v>
      </c>
      <c r="AJ7" s="328">
        <f t="shared" si="1"/>
        <v>0</v>
      </c>
      <c r="AK7" s="328">
        <f t="shared" si="1"/>
        <v>0</v>
      </c>
      <c r="AL7" s="328">
        <f t="shared" si="1"/>
        <v>0</v>
      </c>
      <c r="AM7" s="328">
        <f t="shared" si="1"/>
        <v>0</v>
      </c>
      <c r="AN7" s="328">
        <f t="shared" si="1"/>
        <v>0</v>
      </c>
      <c r="AO7" s="328">
        <f t="shared" si="1"/>
        <v>0</v>
      </c>
      <c r="AP7" s="328">
        <f t="shared" si="1"/>
        <v>9077.12</v>
      </c>
      <c r="AQ7" s="328">
        <f t="shared" si="1"/>
        <v>18384.96</v>
      </c>
      <c r="AR7" s="328">
        <f t="shared" si="1"/>
        <v>0</v>
      </c>
      <c r="AS7" s="328">
        <f t="shared" si="1"/>
        <v>58500</v>
      </c>
      <c r="AT7" s="328">
        <f t="shared" si="1"/>
        <v>0</v>
      </c>
      <c r="AU7" s="328">
        <f t="shared" si="1"/>
        <v>586096</v>
      </c>
      <c r="AV7" s="328">
        <v>32176</v>
      </c>
      <c r="AW7" s="328">
        <f t="shared" ref="AW7:BH7" si="2">AW8+AW11+AW18+AW22</f>
        <v>0</v>
      </c>
      <c r="AX7" s="328">
        <f t="shared" si="2"/>
        <v>30976</v>
      </c>
      <c r="AY7" s="328">
        <f t="shared" si="2"/>
        <v>0</v>
      </c>
      <c r="AZ7" s="328">
        <f t="shared" si="2"/>
        <v>0</v>
      </c>
      <c r="BA7" s="328">
        <f t="shared" si="2"/>
        <v>0</v>
      </c>
      <c r="BB7" s="328">
        <f t="shared" si="2"/>
        <v>0</v>
      </c>
      <c r="BC7" s="328">
        <f t="shared" si="2"/>
        <v>0</v>
      </c>
      <c r="BD7" s="328">
        <f t="shared" si="2"/>
        <v>0</v>
      </c>
      <c r="BE7" s="328">
        <f t="shared" si="2"/>
        <v>1200</v>
      </c>
      <c r="BF7" s="328">
        <f t="shared" si="2"/>
        <v>0</v>
      </c>
      <c r="BG7" s="328">
        <f t="shared" si="2"/>
        <v>0</v>
      </c>
      <c r="BH7" s="328">
        <f t="shared" si="2"/>
        <v>0</v>
      </c>
      <c r="BI7" s="328">
        <v>0</v>
      </c>
      <c r="BJ7" s="328">
        <f>BJ8+BJ11+BJ18+BJ22</f>
        <v>0</v>
      </c>
      <c r="BK7" s="328">
        <f>BK8+BK11+BK18+BK22</f>
        <v>0</v>
      </c>
      <c r="BL7" s="328">
        <f>BL8+BL11+BL18+BL22</f>
        <v>0</v>
      </c>
      <c r="BM7" s="328">
        <f>BM8+BM11+BM18+BM22</f>
        <v>0</v>
      </c>
      <c r="BN7" s="328">
        <v>0</v>
      </c>
      <c r="BO7" s="328">
        <f t="shared" ref="BO7:BZ7" si="3">BO8+BO11+BO18+BO22</f>
        <v>0</v>
      </c>
      <c r="BP7" s="328">
        <f t="shared" si="3"/>
        <v>0</v>
      </c>
      <c r="BQ7" s="328">
        <f t="shared" si="3"/>
        <v>0</v>
      </c>
      <c r="BR7" s="328">
        <f t="shared" si="3"/>
        <v>0</v>
      </c>
      <c r="BS7" s="328">
        <f t="shared" si="3"/>
        <v>0</v>
      </c>
      <c r="BT7" s="328">
        <f t="shared" si="3"/>
        <v>0</v>
      </c>
      <c r="BU7" s="328">
        <f t="shared" si="3"/>
        <v>0</v>
      </c>
      <c r="BV7" s="328">
        <f t="shared" si="3"/>
        <v>0</v>
      </c>
      <c r="BW7" s="328">
        <f t="shared" si="3"/>
        <v>0</v>
      </c>
      <c r="BX7" s="328">
        <f t="shared" si="3"/>
        <v>0</v>
      </c>
      <c r="BY7" s="328">
        <f t="shared" si="3"/>
        <v>0</v>
      </c>
      <c r="BZ7" s="328">
        <f t="shared" si="3"/>
        <v>0</v>
      </c>
      <c r="CA7" s="328">
        <v>500000</v>
      </c>
      <c r="CB7" s="328">
        <f t="shared" ref="CB7:CQ7" si="4">CB8+CB11+CB18+CB22</f>
        <v>0</v>
      </c>
      <c r="CC7" s="328">
        <f t="shared" si="4"/>
        <v>0</v>
      </c>
      <c r="CD7" s="328">
        <f t="shared" si="4"/>
        <v>0</v>
      </c>
      <c r="CE7" s="328">
        <f t="shared" si="4"/>
        <v>0</v>
      </c>
      <c r="CF7" s="328">
        <f t="shared" si="4"/>
        <v>500000</v>
      </c>
      <c r="CG7" s="328">
        <f t="shared" si="4"/>
        <v>0</v>
      </c>
      <c r="CH7" s="328">
        <f t="shared" si="4"/>
        <v>0</v>
      </c>
      <c r="CI7" s="328">
        <f t="shared" si="4"/>
        <v>0</v>
      </c>
      <c r="CJ7" s="328">
        <f t="shared" si="4"/>
        <v>0</v>
      </c>
      <c r="CK7" s="328">
        <f t="shared" si="4"/>
        <v>0</v>
      </c>
      <c r="CL7" s="328">
        <f t="shared" si="4"/>
        <v>0</v>
      </c>
      <c r="CM7" s="328">
        <f t="shared" si="4"/>
        <v>0</v>
      </c>
      <c r="CN7" s="328">
        <f t="shared" si="4"/>
        <v>0</v>
      </c>
      <c r="CO7" s="328">
        <f t="shared" si="4"/>
        <v>0</v>
      </c>
      <c r="CP7" s="328">
        <f t="shared" si="4"/>
        <v>0</v>
      </c>
      <c r="CQ7" s="328">
        <f t="shared" si="4"/>
        <v>0</v>
      </c>
      <c r="CR7" s="328">
        <v>0</v>
      </c>
      <c r="CS7" s="328">
        <f>CS8+CS11+CS18+CS22</f>
        <v>0</v>
      </c>
      <c r="CT7" s="328">
        <f>CT8+CT11+CT18+CT22</f>
        <v>0</v>
      </c>
      <c r="CU7" s="328">
        <v>0</v>
      </c>
      <c r="CV7" s="328">
        <f>CV8+CV11+CV18+CV22</f>
        <v>0</v>
      </c>
      <c r="CW7" s="328">
        <f>CW8+CW11+CW18+CW22</f>
        <v>0</v>
      </c>
      <c r="CX7" s="328">
        <f>CX8+CX11+CX18+CX22</f>
        <v>0</v>
      </c>
      <c r="CY7" s="328">
        <f>CY8+CY11+CY18+CY22</f>
        <v>0</v>
      </c>
      <c r="CZ7" s="328">
        <f>CZ8+CZ11+CZ18+CZ22</f>
        <v>0</v>
      </c>
      <c r="DA7" s="328">
        <v>0</v>
      </c>
      <c r="DB7" s="328">
        <f>DB8+DB11+DB18+DB22</f>
        <v>0</v>
      </c>
      <c r="DC7" s="328">
        <f>DC8+DC11+DC18+DC22</f>
        <v>0</v>
      </c>
      <c r="DD7" s="328">
        <f>DD8+DD11+DD18+DD22</f>
        <v>0</v>
      </c>
      <c r="DE7" s="328">
        <v>0</v>
      </c>
      <c r="DF7" s="328">
        <f>DF8+DF11+DF18+DF22</f>
        <v>0</v>
      </c>
      <c r="DG7" s="328">
        <f>DG8+DG11+DG18+DG22</f>
        <v>0</v>
      </c>
      <c r="DH7" s="328">
        <f>DH8+DH11+DH18+DH22</f>
        <v>0</v>
      </c>
      <c r="DI7" s="383">
        <f>DI8+DI11+DI18+DI22</f>
        <v>0</v>
      </c>
      <c r="DJ7" s="328">
        <f>DJ8+DJ11+DJ18+DJ22</f>
        <v>0</v>
      </c>
    </row>
    <row r="8" ht="22.5" customHeight="1" spans="1:114">
      <c r="A8" s="172" t="s">
        <v>201</v>
      </c>
      <c r="B8" s="173"/>
      <c r="C8" s="174"/>
      <c r="D8" s="174" t="s">
        <v>202</v>
      </c>
      <c r="E8" s="328">
        <v>2346</v>
      </c>
      <c r="F8" s="328">
        <v>0</v>
      </c>
      <c r="G8" s="328">
        <f t="shared" ref="G8:S8" si="5">G9</f>
        <v>0</v>
      </c>
      <c r="H8" s="328">
        <f t="shared" si="5"/>
        <v>0</v>
      </c>
      <c r="I8" s="328">
        <f t="shared" si="5"/>
        <v>0</v>
      </c>
      <c r="J8" s="328">
        <f t="shared" si="5"/>
        <v>0</v>
      </c>
      <c r="K8" s="328">
        <f t="shared" si="5"/>
        <v>0</v>
      </c>
      <c r="L8" s="328">
        <f t="shared" si="5"/>
        <v>0</v>
      </c>
      <c r="M8" s="328">
        <f t="shared" si="5"/>
        <v>0</v>
      </c>
      <c r="N8" s="328">
        <f t="shared" si="5"/>
        <v>0</v>
      </c>
      <c r="O8" s="328">
        <f t="shared" si="5"/>
        <v>0</v>
      </c>
      <c r="P8" s="328">
        <f t="shared" si="5"/>
        <v>0</v>
      </c>
      <c r="Q8" s="328">
        <f t="shared" si="5"/>
        <v>0</v>
      </c>
      <c r="R8" s="328">
        <f t="shared" si="5"/>
        <v>0</v>
      </c>
      <c r="S8" s="328">
        <f t="shared" si="5"/>
        <v>0</v>
      </c>
      <c r="T8" s="328">
        <v>2346</v>
      </c>
      <c r="U8" s="328">
        <f t="shared" ref="U8:AU8" si="6">U9</f>
        <v>0</v>
      </c>
      <c r="V8" s="328">
        <f t="shared" si="6"/>
        <v>0</v>
      </c>
      <c r="W8" s="328">
        <f t="shared" si="6"/>
        <v>0</v>
      </c>
      <c r="X8" s="328">
        <f t="shared" si="6"/>
        <v>0</v>
      </c>
      <c r="Y8" s="328">
        <f t="shared" si="6"/>
        <v>0</v>
      </c>
      <c r="Z8" s="328">
        <f t="shared" si="6"/>
        <v>0</v>
      </c>
      <c r="AA8" s="328">
        <f t="shared" si="6"/>
        <v>0</v>
      </c>
      <c r="AB8" s="328">
        <f t="shared" si="6"/>
        <v>0</v>
      </c>
      <c r="AC8" s="328">
        <f t="shared" si="6"/>
        <v>0</v>
      </c>
      <c r="AD8" s="328">
        <f t="shared" si="6"/>
        <v>0</v>
      </c>
      <c r="AE8" s="328">
        <f t="shared" si="6"/>
        <v>0</v>
      </c>
      <c r="AF8" s="328">
        <f t="shared" si="6"/>
        <v>0</v>
      </c>
      <c r="AG8" s="328">
        <f t="shared" si="6"/>
        <v>0</v>
      </c>
      <c r="AH8" s="328">
        <f t="shared" si="6"/>
        <v>0</v>
      </c>
      <c r="AI8" s="328">
        <f t="shared" si="6"/>
        <v>0</v>
      </c>
      <c r="AJ8" s="328">
        <f t="shared" si="6"/>
        <v>0</v>
      </c>
      <c r="AK8" s="328">
        <f t="shared" si="6"/>
        <v>0</v>
      </c>
      <c r="AL8" s="328">
        <f t="shared" si="6"/>
        <v>0</v>
      </c>
      <c r="AM8" s="328">
        <f t="shared" si="6"/>
        <v>0</v>
      </c>
      <c r="AN8" s="328">
        <f t="shared" si="6"/>
        <v>0</v>
      </c>
      <c r="AO8" s="328">
        <f t="shared" si="6"/>
        <v>0</v>
      </c>
      <c r="AP8" s="328">
        <f t="shared" si="6"/>
        <v>0</v>
      </c>
      <c r="AQ8" s="328">
        <f t="shared" si="6"/>
        <v>0</v>
      </c>
      <c r="AR8" s="328">
        <f t="shared" si="6"/>
        <v>0</v>
      </c>
      <c r="AS8" s="328">
        <f t="shared" si="6"/>
        <v>0</v>
      </c>
      <c r="AT8" s="328">
        <f t="shared" si="6"/>
        <v>0</v>
      </c>
      <c r="AU8" s="328">
        <f t="shared" si="6"/>
        <v>2346</v>
      </c>
      <c r="AV8" s="328">
        <v>0</v>
      </c>
      <c r="AW8" s="328">
        <f t="shared" ref="AW8:BH8" si="7">AW9</f>
        <v>0</v>
      </c>
      <c r="AX8" s="328">
        <f t="shared" si="7"/>
        <v>0</v>
      </c>
      <c r="AY8" s="328">
        <f t="shared" si="7"/>
        <v>0</v>
      </c>
      <c r="AZ8" s="328">
        <f t="shared" si="7"/>
        <v>0</v>
      </c>
      <c r="BA8" s="328">
        <f t="shared" si="7"/>
        <v>0</v>
      </c>
      <c r="BB8" s="328">
        <f t="shared" si="7"/>
        <v>0</v>
      </c>
      <c r="BC8" s="328">
        <f t="shared" si="7"/>
        <v>0</v>
      </c>
      <c r="BD8" s="328">
        <f t="shared" si="7"/>
        <v>0</v>
      </c>
      <c r="BE8" s="328">
        <f t="shared" si="7"/>
        <v>0</v>
      </c>
      <c r="BF8" s="328">
        <f t="shared" si="7"/>
        <v>0</v>
      </c>
      <c r="BG8" s="328">
        <f t="shared" si="7"/>
        <v>0</v>
      </c>
      <c r="BH8" s="328">
        <f t="shared" si="7"/>
        <v>0</v>
      </c>
      <c r="BI8" s="328">
        <v>0</v>
      </c>
      <c r="BJ8" s="328">
        <f>BJ9</f>
        <v>0</v>
      </c>
      <c r="BK8" s="328">
        <f>BK9</f>
        <v>0</v>
      </c>
      <c r="BL8" s="328">
        <f>BL9</f>
        <v>0</v>
      </c>
      <c r="BM8" s="328">
        <f>BM9</f>
        <v>0</v>
      </c>
      <c r="BN8" s="328">
        <v>0</v>
      </c>
      <c r="BO8" s="328">
        <f t="shared" ref="BO8:BZ8" si="8">BO9</f>
        <v>0</v>
      </c>
      <c r="BP8" s="328">
        <f t="shared" si="8"/>
        <v>0</v>
      </c>
      <c r="BQ8" s="328">
        <f t="shared" si="8"/>
        <v>0</v>
      </c>
      <c r="BR8" s="328">
        <f t="shared" si="8"/>
        <v>0</v>
      </c>
      <c r="BS8" s="328">
        <f t="shared" si="8"/>
        <v>0</v>
      </c>
      <c r="BT8" s="328">
        <f t="shared" si="8"/>
        <v>0</v>
      </c>
      <c r="BU8" s="328">
        <f t="shared" si="8"/>
        <v>0</v>
      </c>
      <c r="BV8" s="328">
        <f t="shared" si="8"/>
        <v>0</v>
      </c>
      <c r="BW8" s="328">
        <f t="shared" si="8"/>
        <v>0</v>
      </c>
      <c r="BX8" s="328">
        <f t="shared" si="8"/>
        <v>0</v>
      </c>
      <c r="BY8" s="328">
        <f t="shared" si="8"/>
        <v>0</v>
      </c>
      <c r="BZ8" s="328">
        <f t="shared" si="8"/>
        <v>0</v>
      </c>
      <c r="CA8" s="328">
        <v>0</v>
      </c>
      <c r="CB8" s="328">
        <f t="shared" ref="CB8:CQ8" si="9">CB9</f>
        <v>0</v>
      </c>
      <c r="CC8" s="328">
        <f t="shared" si="9"/>
        <v>0</v>
      </c>
      <c r="CD8" s="328">
        <f t="shared" si="9"/>
        <v>0</v>
      </c>
      <c r="CE8" s="328">
        <f t="shared" si="9"/>
        <v>0</v>
      </c>
      <c r="CF8" s="328">
        <f t="shared" si="9"/>
        <v>0</v>
      </c>
      <c r="CG8" s="328">
        <f t="shared" si="9"/>
        <v>0</v>
      </c>
      <c r="CH8" s="328">
        <f t="shared" si="9"/>
        <v>0</v>
      </c>
      <c r="CI8" s="328">
        <f t="shared" si="9"/>
        <v>0</v>
      </c>
      <c r="CJ8" s="328">
        <f t="shared" si="9"/>
        <v>0</v>
      </c>
      <c r="CK8" s="328">
        <f t="shared" si="9"/>
        <v>0</v>
      </c>
      <c r="CL8" s="328">
        <f t="shared" si="9"/>
        <v>0</v>
      </c>
      <c r="CM8" s="328">
        <f t="shared" si="9"/>
        <v>0</v>
      </c>
      <c r="CN8" s="328">
        <f t="shared" si="9"/>
        <v>0</v>
      </c>
      <c r="CO8" s="328">
        <f t="shared" si="9"/>
        <v>0</v>
      </c>
      <c r="CP8" s="328">
        <f t="shared" si="9"/>
        <v>0</v>
      </c>
      <c r="CQ8" s="328">
        <f t="shared" si="9"/>
        <v>0</v>
      </c>
      <c r="CR8" s="328">
        <v>0</v>
      </c>
      <c r="CS8" s="328">
        <f>CS9</f>
        <v>0</v>
      </c>
      <c r="CT8" s="328">
        <f>CT9</f>
        <v>0</v>
      </c>
      <c r="CU8" s="328">
        <v>0</v>
      </c>
      <c r="CV8" s="328">
        <f>CV9</f>
        <v>0</v>
      </c>
      <c r="CW8" s="328">
        <f>CW9</f>
        <v>0</v>
      </c>
      <c r="CX8" s="328">
        <f>CX9</f>
        <v>0</v>
      </c>
      <c r="CY8" s="328">
        <f>CY9</f>
        <v>0</v>
      </c>
      <c r="CZ8" s="328">
        <f>CZ9</f>
        <v>0</v>
      </c>
      <c r="DA8" s="328">
        <v>0</v>
      </c>
      <c r="DB8" s="328">
        <f>DB9</f>
        <v>0</v>
      </c>
      <c r="DC8" s="328">
        <f>DC9</f>
        <v>0</v>
      </c>
      <c r="DD8" s="328">
        <f>DD9</f>
        <v>0</v>
      </c>
      <c r="DE8" s="328">
        <v>0</v>
      </c>
      <c r="DF8" s="328">
        <f>DF9</f>
        <v>0</v>
      </c>
      <c r="DG8" s="328">
        <f>DG9</f>
        <v>0</v>
      </c>
      <c r="DH8" s="328">
        <f>DH9</f>
        <v>0</v>
      </c>
      <c r="DI8" s="383">
        <f>DI9</f>
        <v>0</v>
      </c>
      <c r="DJ8" s="328">
        <f>DJ9</f>
        <v>0</v>
      </c>
    </row>
    <row r="9" ht="22.5" customHeight="1" spans="1:114">
      <c r="A9" s="172" t="s">
        <v>203</v>
      </c>
      <c r="B9" s="173"/>
      <c r="C9" s="174"/>
      <c r="D9" s="174" t="s">
        <v>351</v>
      </c>
      <c r="E9" s="328">
        <v>2346</v>
      </c>
      <c r="F9" s="328">
        <v>0</v>
      </c>
      <c r="G9" s="328">
        <f t="shared" ref="G9:S9" si="10">G10</f>
        <v>0</v>
      </c>
      <c r="H9" s="328">
        <f t="shared" si="10"/>
        <v>0</v>
      </c>
      <c r="I9" s="328">
        <f t="shared" si="10"/>
        <v>0</v>
      </c>
      <c r="J9" s="328">
        <f t="shared" si="10"/>
        <v>0</v>
      </c>
      <c r="K9" s="328">
        <f t="shared" si="10"/>
        <v>0</v>
      </c>
      <c r="L9" s="328">
        <f t="shared" si="10"/>
        <v>0</v>
      </c>
      <c r="M9" s="328">
        <f t="shared" si="10"/>
        <v>0</v>
      </c>
      <c r="N9" s="328">
        <f t="shared" si="10"/>
        <v>0</v>
      </c>
      <c r="O9" s="328">
        <f t="shared" si="10"/>
        <v>0</v>
      </c>
      <c r="P9" s="328">
        <f t="shared" si="10"/>
        <v>0</v>
      </c>
      <c r="Q9" s="328">
        <f t="shared" si="10"/>
        <v>0</v>
      </c>
      <c r="R9" s="328">
        <f t="shared" si="10"/>
        <v>0</v>
      </c>
      <c r="S9" s="328">
        <f t="shared" si="10"/>
        <v>0</v>
      </c>
      <c r="T9" s="328">
        <v>2346</v>
      </c>
      <c r="U9" s="328">
        <f t="shared" ref="U9:AU9" si="11">U10</f>
        <v>0</v>
      </c>
      <c r="V9" s="328">
        <f t="shared" si="11"/>
        <v>0</v>
      </c>
      <c r="W9" s="328">
        <f t="shared" si="11"/>
        <v>0</v>
      </c>
      <c r="X9" s="328">
        <f t="shared" si="11"/>
        <v>0</v>
      </c>
      <c r="Y9" s="328">
        <f t="shared" si="11"/>
        <v>0</v>
      </c>
      <c r="Z9" s="328">
        <f t="shared" si="11"/>
        <v>0</v>
      </c>
      <c r="AA9" s="328">
        <f t="shared" si="11"/>
        <v>0</v>
      </c>
      <c r="AB9" s="328">
        <f t="shared" si="11"/>
        <v>0</v>
      </c>
      <c r="AC9" s="328">
        <f t="shared" si="11"/>
        <v>0</v>
      </c>
      <c r="AD9" s="328">
        <f t="shared" si="11"/>
        <v>0</v>
      </c>
      <c r="AE9" s="328">
        <f t="shared" si="11"/>
        <v>0</v>
      </c>
      <c r="AF9" s="328">
        <f t="shared" si="11"/>
        <v>0</v>
      </c>
      <c r="AG9" s="328">
        <f t="shared" si="11"/>
        <v>0</v>
      </c>
      <c r="AH9" s="328">
        <f t="shared" si="11"/>
        <v>0</v>
      </c>
      <c r="AI9" s="328">
        <f t="shared" si="11"/>
        <v>0</v>
      </c>
      <c r="AJ9" s="328">
        <f t="shared" si="11"/>
        <v>0</v>
      </c>
      <c r="AK9" s="328">
        <f t="shared" si="11"/>
        <v>0</v>
      </c>
      <c r="AL9" s="328">
        <f t="shared" si="11"/>
        <v>0</v>
      </c>
      <c r="AM9" s="328">
        <f t="shared" si="11"/>
        <v>0</v>
      </c>
      <c r="AN9" s="328">
        <f t="shared" si="11"/>
        <v>0</v>
      </c>
      <c r="AO9" s="328">
        <f t="shared" si="11"/>
        <v>0</v>
      </c>
      <c r="AP9" s="328">
        <f t="shared" si="11"/>
        <v>0</v>
      </c>
      <c r="AQ9" s="328">
        <f t="shared" si="11"/>
        <v>0</v>
      </c>
      <c r="AR9" s="328">
        <f t="shared" si="11"/>
        <v>0</v>
      </c>
      <c r="AS9" s="328">
        <f t="shared" si="11"/>
        <v>0</v>
      </c>
      <c r="AT9" s="328">
        <f t="shared" si="11"/>
        <v>0</v>
      </c>
      <c r="AU9" s="328">
        <f t="shared" si="11"/>
        <v>2346</v>
      </c>
      <c r="AV9" s="328">
        <v>0</v>
      </c>
      <c r="AW9" s="328">
        <f t="shared" ref="AW9:BH9" si="12">AW10</f>
        <v>0</v>
      </c>
      <c r="AX9" s="328">
        <f t="shared" si="12"/>
        <v>0</v>
      </c>
      <c r="AY9" s="328">
        <f t="shared" si="12"/>
        <v>0</v>
      </c>
      <c r="AZ9" s="328">
        <f t="shared" si="12"/>
        <v>0</v>
      </c>
      <c r="BA9" s="328">
        <f t="shared" si="12"/>
        <v>0</v>
      </c>
      <c r="BB9" s="328">
        <f t="shared" si="12"/>
        <v>0</v>
      </c>
      <c r="BC9" s="328">
        <f t="shared" si="12"/>
        <v>0</v>
      </c>
      <c r="BD9" s="328">
        <f t="shared" si="12"/>
        <v>0</v>
      </c>
      <c r="BE9" s="328">
        <f t="shared" si="12"/>
        <v>0</v>
      </c>
      <c r="BF9" s="328">
        <f t="shared" si="12"/>
        <v>0</v>
      </c>
      <c r="BG9" s="328">
        <f t="shared" si="12"/>
        <v>0</v>
      </c>
      <c r="BH9" s="328">
        <f t="shared" si="12"/>
        <v>0</v>
      </c>
      <c r="BI9" s="328">
        <v>0</v>
      </c>
      <c r="BJ9" s="328">
        <f>BJ10</f>
        <v>0</v>
      </c>
      <c r="BK9" s="328">
        <f>BK10</f>
        <v>0</v>
      </c>
      <c r="BL9" s="328">
        <f>BL10</f>
        <v>0</v>
      </c>
      <c r="BM9" s="328">
        <f>BM10</f>
        <v>0</v>
      </c>
      <c r="BN9" s="328">
        <v>0</v>
      </c>
      <c r="BO9" s="328">
        <f t="shared" ref="BO9:BZ9" si="13">BO10</f>
        <v>0</v>
      </c>
      <c r="BP9" s="328">
        <f t="shared" si="13"/>
        <v>0</v>
      </c>
      <c r="BQ9" s="328">
        <f t="shared" si="13"/>
        <v>0</v>
      </c>
      <c r="BR9" s="328">
        <f t="shared" si="13"/>
        <v>0</v>
      </c>
      <c r="BS9" s="328">
        <f t="shared" si="13"/>
        <v>0</v>
      </c>
      <c r="BT9" s="328">
        <f t="shared" si="13"/>
        <v>0</v>
      </c>
      <c r="BU9" s="328">
        <f t="shared" si="13"/>
        <v>0</v>
      </c>
      <c r="BV9" s="328">
        <f t="shared" si="13"/>
        <v>0</v>
      </c>
      <c r="BW9" s="328">
        <f t="shared" si="13"/>
        <v>0</v>
      </c>
      <c r="BX9" s="328">
        <f t="shared" si="13"/>
        <v>0</v>
      </c>
      <c r="BY9" s="328">
        <f t="shared" si="13"/>
        <v>0</v>
      </c>
      <c r="BZ9" s="328">
        <f t="shared" si="13"/>
        <v>0</v>
      </c>
      <c r="CA9" s="328">
        <v>0</v>
      </c>
      <c r="CB9" s="328">
        <f t="shared" ref="CB9:CQ9" si="14">CB10</f>
        <v>0</v>
      </c>
      <c r="CC9" s="328">
        <f t="shared" si="14"/>
        <v>0</v>
      </c>
      <c r="CD9" s="328">
        <f t="shared" si="14"/>
        <v>0</v>
      </c>
      <c r="CE9" s="328">
        <f t="shared" si="14"/>
        <v>0</v>
      </c>
      <c r="CF9" s="328">
        <f t="shared" si="14"/>
        <v>0</v>
      </c>
      <c r="CG9" s="328">
        <f t="shared" si="14"/>
        <v>0</v>
      </c>
      <c r="CH9" s="328">
        <f t="shared" si="14"/>
        <v>0</v>
      </c>
      <c r="CI9" s="328">
        <f t="shared" si="14"/>
        <v>0</v>
      </c>
      <c r="CJ9" s="328">
        <f t="shared" si="14"/>
        <v>0</v>
      </c>
      <c r="CK9" s="328">
        <f t="shared" si="14"/>
        <v>0</v>
      </c>
      <c r="CL9" s="328">
        <f t="shared" si="14"/>
        <v>0</v>
      </c>
      <c r="CM9" s="328">
        <f t="shared" si="14"/>
        <v>0</v>
      </c>
      <c r="CN9" s="328">
        <f t="shared" si="14"/>
        <v>0</v>
      </c>
      <c r="CO9" s="328">
        <f t="shared" si="14"/>
        <v>0</v>
      </c>
      <c r="CP9" s="328">
        <f t="shared" si="14"/>
        <v>0</v>
      </c>
      <c r="CQ9" s="328">
        <f t="shared" si="14"/>
        <v>0</v>
      </c>
      <c r="CR9" s="328">
        <v>0</v>
      </c>
      <c r="CS9" s="328">
        <f>CS10</f>
        <v>0</v>
      </c>
      <c r="CT9" s="328">
        <f>CT10</f>
        <v>0</v>
      </c>
      <c r="CU9" s="328">
        <v>0</v>
      </c>
      <c r="CV9" s="328">
        <f>CV10</f>
        <v>0</v>
      </c>
      <c r="CW9" s="328">
        <f>CW10</f>
        <v>0</v>
      </c>
      <c r="CX9" s="328">
        <f>CX10</f>
        <v>0</v>
      </c>
      <c r="CY9" s="328">
        <f>CY10</f>
        <v>0</v>
      </c>
      <c r="CZ9" s="328">
        <f>CZ10</f>
        <v>0</v>
      </c>
      <c r="DA9" s="328">
        <v>0</v>
      </c>
      <c r="DB9" s="328">
        <f>DB10</f>
        <v>0</v>
      </c>
      <c r="DC9" s="328">
        <f>DC10</f>
        <v>0</v>
      </c>
      <c r="DD9" s="328">
        <f>DD10</f>
        <v>0</v>
      </c>
      <c r="DE9" s="328">
        <v>0</v>
      </c>
      <c r="DF9" s="328">
        <f>DF10</f>
        <v>0</v>
      </c>
      <c r="DG9" s="328">
        <f>DG10</f>
        <v>0</v>
      </c>
      <c r="DH9" s="328">
        <f>DH10</f>
        <v>0</v>
      </c>
      <c r="DI9" s="383">
        <f>DI10</f>
        <v>0</v>
      </c>
      <c r="DJ9" s="328">
        <f>DJ10</f>
        <v>0</v>
      </c>
    </row>
    <row r="10" ht="22.5" customHeight="1" spans="1:114">
      <c r="A10" s="223" t="s">
        <v>205</v>
      </c>
      <c r="B10" s="224"/>
      <c r="C10" s="145"/>
      <c r="D10" s="145" t="s">
        <v>352</v>
      </c>
      <c r="E10" s="328">
        <v>2346</v>
      </c>
      <c r="F10" s="328">
        <v>0</v>
      </c>
      <c r="G10" s="328">
        <v>0</v>
      </c>
      <c r="H10" s="328">
        <v>0</v>
      </c>
      <c r="I10" s="328">
        <v>0</v>
      </c>
      <c r="J10" s="328">
        <v>0</v>
      </c>
      <c r="K10" s="328">
        <v>0</v>
      </c>
      <c r="L10" s="328">
        <v>0</v>
      </c>
      <c r="M10" s="328">
        <v>0</v>
      </c>
      <c r="N10" s="328">
        <v>0</v>
      </c>
      <c r="O10" s="328">
        <v>0</v>
      </c>
      <c r="P10" s="328">
        <v>0</v>
      </c>
      <c r="Q10" s="328">
        <v>0</v>
      </c>
      <c r="R10" s="328">
        <v>0</v>
      </c>
      <c r="S10" s="328">
        <v>0</v>
      </c>
      <c r="T10" s="328">
        <v>2346</v>
      </c>
      <c r="U10" s="328">
        <v>0</v>
      </c>
      <c r="V10" s="328">
        <v>0</v>
      </c>
      <c r="W10" s="328">
        <v>0</v>
      </c>
      <c r="X10" s="328">
        <v>0</v>
      </c>
      <c r="Y10" s="328">
        <v>0</v>
      </c>
      <c r="Z10" s="328">
        <v>0</v>
      </c>
      <c r="AA10" s="328">
        <v>0</v>
      </c>
      <c r="AB10" s="328">
        <v>0</v>
      </c>
      <c r="AC10" s="328">
        <v>0</v>
      </c>
      <c r="AD10" s="328">
        <v>0</v>
      </c>
      <c r="AE10" s="328">
        <v>0</v>
      </c>
      <c r="AF10" s="328">
        <v>0</v>
      </c>
      <c r="AG10" s="328">
        <v>0</v>
      </c>
      <c r="AH10" s="328">
        <v>0</v>
      </c>
      <c r="AI10" s="328">
        <v>0</v>
      </c>
      <c r="AJ10" s="328">
        <v>0</v>
      </c>
      <c r="AK10" s="328">
        <v>0</v>
      </c>
      <c r="AL10" s="328">
        <v>0</v>
      </c>
      <c r="AM10" s="328">
        <v>0</v>
      </c>
      <c r="AN10" s="328">
        <v>0</v>
      </c>
      <c r="AO10" s="328">
        <v>0</v>
      </c>
      <c r="AP10" s="328">
        <v>0</v>
      </c>
      <c r="AQ10" s="328">
        <v>0</v>
      </c>
      <c r="AR10" s="328">
        <v>0</v>
      </c>
      <c r="AS10" s="328">
        <v>0</v>
      </c>
      <c r="AT10" s="328">
        <v>0</v>
      </c>
      <c r="AU10" s="328">
        <v>2346</v>
      </c>
      <c r="AV10" s="328">
        <v>0</v>
      </c>
      <c r="AW10" s="328">
        <v>0</v>
      </c>
      <c r="AX10" s="328">
        <v>0</v>
      </c>
      <c r="AY10" s="328">
        <v>0</v>
      </c>
      <c r="AZ10" s="328">
        <v>0</v>
      </c>
      <c r="BA10" s="328">
        <v>0</v>
      </c>
      <c r="BB10" s="328">
        <v>0</v>
      </c>
      <c r="BC10" s="328">
        <v>0</v>
      </c>
      <c r="BD10" s="328">
        <v>0</v>
      </c>
      <c r="BE10" s="328">
        <v>0</v>
      </c>
      <c r="BF10" s="328">
        <v>0</v>
      </c>
      <c r="BG10" s="328">
        <v>0</v>
      </c>
      <c r="BH10" s="328">
        <v>0</v>
      </c>
      <c r="BI10" s="328">
        <v>0</v>
      </c>
      <c r="BJ10" s="328">
        <v>0</v>
      </c>
      <c r="BK10" s="328">
        <v>0</v>
      </c>
      <c r="BL10" s="328">
        <v>0</v>
      </c>
      <c r="BM10" s="328">
        <v>0</v>
      </c>
      <c r="BN10" s="328">
        <v>0</v>
      </c>
      <c r="BO10" s="328">
        <v>0</v>
      </c>
      <c r="BP10" s="328">
        <v>0</v>
      </c>
      <c r="BQ10" s="328">
        <v>0</v>
      </c>
      <c r="BR10" s="328">
        <v>0</v>
      </c>
      <c r="BS10" s="328">
        <v>0</v>
      </c>
      <c r="BT10" s="328">
        <v>0</v>
      </c>
      <c r="BU10" s="328">
        <v>0</v>
      </c>
      <c r="BV10" s="328">
        <v>0</v>
      </c>
      <c r="BW10" s="328">
        <v>0</v>
      </c>
      <c r="BX10" s="328">
        <v>0</v>
      </c>
      <c r="BY10" s="328">
        <v>0</v>
      </c>
      <c r="BZ10" s="328">
        <v>0</v>
      </c>
      <c r="CA10" s="328">
        <v>0</v>
      </c>
      <c r="CB10" s="328">
        <v>0</v>
      </c>
      <c r="CC10" s="328">
        <v>0</v>
      </c>
      <c r="CD10" s="328">
        <v>0</v>
      </c>
      <c r="CE10" s="328">
        <v>0</v>
      </c>
      <c r="CF10" s="328">
        <v>0</v>
      </c>
      <c r="CG10" s="328">
        <v>0</v>
      </c>
      <c r="CH10" s="328">
        <v>0</v>
      </c>
      <c r="CI10" s="328">
        <v>0</v>
      </c>
      <c r="CJ10" s="328">
        <v>0</v>
      </c>
      <c r="CK10" s="328">
        <v>0</v>
      </c>
      <c r="CL10" s="328">
        <v>0</v>
      </c>
      <c r="CM10" s="328">
        <v>0</v>
      </c>
      <c r="CN10" s="328">
        <v>0</v>
      </c>
      <c r="CO10" s="328">
        <v>0</v>
      </c>
      <c r="CP10" s="328">
        <v>0</v>
      </c>
      <c r="CQ10" s="328">
        <v>0</v>
      </c>
      <c r="CR10" s="328">
        <v>0</v>
      </c>
      <c r="CS10" s="328">
        <v>0</v>
      </c>
      <c r="CT10" s="328">
        <v>0</v>
      </c>
      <c r="CU10" s="328">
        <v>0</v>
      </c>
      <c r="CV10" s="328">
        <v>0</v>
      </c>
      <c r="CW10" s="328">
        <v>0</v>
      </c>
      <c r="CX10" s="328">
        <v>0</v>
      </c>
      <c r="CY10" s="328">
        <v>0</v>
      </c>
      <c r="CZ10" s="328">
        <v>0</v>
      </c>
      <c r="DA10" s="328">
        <v>0</v>
      </c>
      <c r="DB10" s="328">
        <v>0</v>
      </c>
      <c r="DC10" s="328">
        <v>0</v>
      </c>
      <c r="DD10" s="328">
        <v>0</v>
      </c>
      <c r="DE10" s="328">
        <v>0</v>
      </c>
      <c r="DF10" s="328">
        <v>0</v>
      </c>
      <c r="DG10" s="328">
        <v>0</v>
      </c>
      <c r="DH10" s="328">
        <v>0</v>
      </c>
      <c r="DI10" s="383">
        <v>0</v>
      </c>
      <c r="DJ10" s="328">
        <v>0</v>
      </c>
    </row>
    <row r="11" ht="22.5" customHeight="1" spans="1:114">
      <c r="A11" s="172" t="s">
        <v>207</v>
      </c>
      <c r="B11" s="173"/>
      <c r="C11" s="174"/>
      <c r="D11" s="174" t="s">
        <v>208</v>
      </c>
      <c r="E11" s="328">
        <v>2119173.08</v>
      </c>
      <c r="F11" s="328">
        <v>855809</v>
      </c>
      <c r="G11" s="328">
        <f t="shared" ref="G11:S11" si="15">G12+G15</f>
        <v>330504</v>
      </c>
      <c r="H11" s="328">
        <f t="shared" si="15"/>
        <v>207392.52</v>
      </c>
      <c r="I11" s="328">
        <f t="shared" si="15"/>
        <v>161666</v>
      </c>
      <c r="J11" s="328">
        <f t="shared" si="15"/>
        <v>0</v>
      </c>
      <c r="K11" s="328">
        <f t="shared" si="15"/>
        <v>990</v>
      </c>
      <c r="L11" s="328">
        <f t="shared" si="15"/>
        <v>99417.88</v>
      </c>
      <c r="M11" s="328">
        <f t="shared" si="15"/>
        <v>49489.9</v>
      </c>
      <c r="N11" s="328">
        <f t="shared" si="15"/>
        <v>0</v>
      </c>
      <c r="O11" s="328">
        <f t="shared" si="15"/>
        <v>0</v>
      </c>
      <c r="P11" s="328">
        <f t="shared" si="15"/>
        <v>1234.5</v>
      </c>
      <c r="Q11" s="328">
        <f t="shared" si="15"/>
        <v>0</v>
      </c>
      <c r="R11" s="328">
        <f t="shared" si="15"/>
        <v>0</v>
      </c>
      <c r="S11" s="328">
        <f t="shared" si="15"/>
        <v>5114.2</v>
      </c>
      <c r="T11" s="328">
        <v>731284.08</v>
      </c>
      <c r="U11" s="328">
        <f t="shared" ref="U11:AU11" si="16">U12+U15</f>
        <v>5184</v>
      </c>
      <c r="V11" s="328">
        <f t="shared" si="16"/>
        <v>3078</v>
      </c>
      <c r="W11" s="328">
        <f t="shared" si="16"/>
        <v>10000</v>
      </c>
      <c r="X11" s="328">
        <f t="shared" si="16"/>
        <v>0</v>
      </c>
      <c r="Y11" s="328">
        <f t="shared" si="16"/>
        <v>0</v>
      </c>
      <c r="Z11" s="328">
        <f t="shared" si="16"/>
        <v>0</v>
      </c>
      <c r="AA11" s="328">
        <f t="shared" si="16"/>
        <v>2568</v>
      </c>
      <c r="AB11" s="328">
        <f t="shared" si="16"/>
        <v>5000</v>
      </c>
      <c r="AC11" s="328">
        <f t="shared" si="16"/>
        <v>5472</v>
      </c>
      <c r="AD11" s="328">
        <f t="shared" si="16"/>
        <v>9192</v>
      </c>
      <c r="AE11" s="328">
        <f t="shared" si="16"/>
        <v>0</v>
      </c>
      <c r="AF11" s="328">
        <f t="shared" si="16"/>
        <v>0</v>
      </c>
      <c r="AG11" s="328">
        <f t="shared" si="16"/>
        <v>0</v>
      </c>
      <c r="AH11" s="328">
        <f t="shared" si="16"/>
        <v>18000</v>
      </c>
      <c r="AI11" s="328">
        <f t="shared" si="16"/>
        <v>3078</v>
      </c>
      <c r="AJ11" s="328">
        <f t="shared" si="16"/>
        <v>0</v>
      </c>
      <c r="AK11" s="328">
        <f t="shared" si="16"/>
        <v>0</v>
      </c>
      <c r="AL11" s="328">
        <f t="shared" si="16"/>
        <v>0</v>
      </c>
      <c r="AM11" s="328">
        <f t="shared" si="16"/>
        <v>0</v>
      </c>
      <c r="AN11" s="328">
        <f t="shared" si="16"/>
        <v>0</v>
      </c>
      <c r="AO11" s="328">
        <f t="shared" si="16"/>
        <v>0</v>
      </c>
      <c r="AP11" s="328">
        <f t="shared" si="16"/>
        <v>9077.12</v>
      </c>
      <c r="AQ11" s="328">
        <f t="shared" si="16"/>
        <v>18384.96</v>
      </c>
      <c r="AR11" s="328">
        <f t="shared" si="16"/>
        <v>0</v>
      </c>
      <c r="AS11" s="328">
        <f t="shared" si="16"/>
        <v>58500</v>
      </c>
      <c r="AT11" s="328">
        <f t="shared" si="16"/>
        <v>0</v>
      </c>
      <c r="AU11" s="328">
        <f t="shared" si="16"/>
        <v>583750</v>
      </c>
      <c r="AV11" s="328">
        <v>32080</v>
      </c>
      <c r="AW11" s="328">
        <f t="shared" ref="AW11:BH11" si="17">AW12+AW15</f>
        <v>0</v>
      </c>
      <c r="AX11" s="328">
        <f t="shared" si="17"/>
        <v>30880</v>
      </c>
      <c r="AY11" s="328">
        <f t="shared" si="17"/>
        <v>0</v>
      </c>
      <c r="AZ11" s="328">
        <f t="shared" si="17"/>
        <v>0</v>
      </c>
      <c r="BA11" s="328">
        <f t="shared" si="17"/>
        <v>0</v>
      </c>
      <c r="BB11" s="328">
        <f t="shared" si="17"/>
        <v>0</v>
      </c>
      <c r="BC11" s="328">
        <f t="shared" si="17"/>
        <v>0</v>
      </c>
      <c r="BD11" s="328">
        <f t="shared" si="17"/>
        <v>0</v>
      </c>
      <c r="BE11" s="328">
        <f t="shared" si="17"/>
        <v>1200</v>
      </c>
      <c r="BF11" s="328">
        <f t="shared" si="17"/>
        <v>0</v>
      </c>
      <c r="BG11" s="328">
        <f t="shared" si="17"/>
        <v>0</v>
      </c>
      <c r="BH11" s="328">
        <f t="shared" si="17"/>
        <v>0</v>
      </c>
      <c r="BI11" s="328">
        <v>0</v>
      </c>
      <c r="BJ11" s="328">
        <f>BJ12+BJ15</f>
        <v>0</v>
      </c>
      <c r="BK11" s="328">
        <f>BK12+BK15</f>
        <v>0</v>
      </c>
      <c r="BL11" s="328">
        <f>BL12+BL15</f>
        <v>0</v>
      </c>
      <c r="BM11" s="328">
        <f>BM12+BM15</f>
        <v>0</v>
      </c>
      <c r="BN11" s="328">
        <v>0</v>
      </c>
      <c r="BO11" s="328">
        <f t="shared" ref="BO11:BZ11" si="18">BO12+BO15</f>
        <v>0</v>
      </c>
      <c r="BP11" s="328">
        <f t="shared" si="18"/>
        <v>0</v>
      </c>
      <c r="BQ11" s="328">
        <f t="shared" si="18"/>
        <v>0</v>
      </c>
      <c r="BR11" s="328">
        <f t="shared" si="18"/>
        <v>0</v>
      </c>
      <c r="BS11" s="328">
        <f t="shared" si="18"/>
        <v>0</v>
      </c>
      <c r="BT11" s="328">
        <f t="shared" si="18"/>
        <v>0</v>
      </c>
      <c r="BU11" s="328">
        <f t="shared" si="18"/>
        <v>0</v>
      </c>
      <c r="BV11" s="328">
        <f t="shared" si="18"/>
        <v>0</v>
      </c>
      <c r="BW11" s="328">
        <f t="shared" si="18"/>
        <v>0</v>
      </c>
      <c r="BX11" s="328">
        <f t="shared" si="18"/>
        <v>0</v>
      </c>
      <c r="BY11" s="328">
        <f t="shared" si="18"/>
        <v>0</v>
      </c>
      <c r="BZ11" s="328">
        <f t="shared" si="18"/>
        <v>0</v>
      </c>
      <c r="CA11" s="328">
        <v>500000</v>
      </c>
      <c r="CB11" s="328">
        <f t="shared" ref="CB11:CQ11" si="19">CB12+CB15</f>
        <v>0</v>
      </c>
      <c r="CC11" s="328">
        <f t="shared" si="19"/>
        <v>0</v>
      </c>
      <c r="CD11" s="328">
        <f t="shared" si="19"/>
        <v>0</v>
      </c>
      <c r="CE11" s="328">
        <f t="shared" si="19"/>
        <v>0</v>
      </c>
      <c r="CF11" s="328">
        <f t="shared" si="19"/>
        <v>500000</v>
      </c>
      <c r="CG11" s="328">
        <f t="shared" si="19"/>
        <v>0</v>
      </c>
      <c r="CH11" s="328">
        <f t="shared" si="19"/>
        <v>0</v>
      </c>
      <c r="CI11" s="328">
        <f t="shared" si="19"/>
        <v>0</v>
      </c>
      <c r="CJ11" s="328">
        <f t="shared" si="19"/>
        <v>0</v>
      </c>
      <c r="CK11" s="328">
        <f t="shared" si="19"/>
        <v>0</v>
      </c>
      <c r="CL11" s="328">
        <f t="shared" si="19"/>
        <v>0</v>
      </c>
      <c r="CM11" s="328">
        <f t="shared" si="19"/>
        <v>0</v>
      </c>
      <c r="CN11" s="328">
        <f t="shared" si="19"/>
        <v>0</v>
      </c>
      <c r="CO11" s="328">
        <f t="shared" si="19"/>
        <v>0</v>
      </c>
      <c r="CP11" s="328">
        <f t="shared" si="19"/>
        <v>0</v>
      </c>
      <c r="CQ11" s="328">
        <f t="shared" si="19"/>
        <v>0</v>
      </c>
      <c r="CR11" s="328">
        <v>0</v>
      </c>
      <c r="CS11" s="328">
        <f>CS12+CS15</f>
        <v>0</v>
      </c>
      <c r="CT11" s="328">
        <f>CT12+CT15</f>
        <v>0</v>
      </c>
      <c r="CU11" s="328">
        <v>0</v>
      </c>
      <c r="CV11" s="328">
        <f>CV12+CV15</f>
        <v>0</v>
      </c>
      <c r="CW11" s="328">
        <f>CW12+CW15</f>
        <v>0</v>
      </c>
      <c r="CX11" s="328">
        <f>CX12+CX15</f>
        <v>0</v>
      </c>
      <c r="CY11" s="328">
        <f>CY12+CY15</f>
        <v>0</v>
      </c>
      <c r="CZ11" s="328">
        <f>CZ12+CZ15</f>
        <v>0</v>
      </c>
      <c r="DA11" s="328">
        <v>0</v>
      </c>
      <c r="DB11" s="328">
        <f>DB12+DB15</f>
        <v>0</v>
      </c>
      <c r="DC11" s="328">
        <f>DC12+DC15</f>
        <v>0</v>
      </c>
      <c r="DD11" s="328">
        <f>DD12+DD15</f>
        <v>0</v>
      </c>
      <c r="DE11" s="328">
        <v>0</v>
      </c>
      <c r="DF11" s="328">
        <f>DF12+DF15</f>
        <v>0</v>
      </c>
      <c r="DG11" s="328">
        <f>DG12+DG15</f>
        <v>0</v>
      </c>
      <c r="DH11" s="328">
        <f>DH12+DH15</f>
        <v>0</v>
      </c>
      <c r="DI11" s="383">
        <f>DI12+DI15</f>
        <v>0</v>
      </c>
      <c r="DJ11" s="328">
        <f>DJ12+DJ15</f>
        <v>0</v>
      </c>
    </row>
    <row r="12" ht="22.5" customHeight="1" spans="1:114">
      <c r="A12" s="172" t="s">
        <v>209</v>
      </c>
      <c r="B12" s="173"/>
      <c r="C12" s="174"/>
      <c r="D12" s="174" t="s">
        <v>353</v>
      </c>
      <c r="E12" s="328">
        <v>148907.78</v>
      </c>
      <c r="F12" s="328">
        <v>148907.78</v>
      </c>
      <c r="G12" s="328">
        <f t="shared" ref="G12:S12" si="20">G13+G14</f>
        <v>0</v>
      </c>
      <c r="H12" s="328">
        <f t="shared" si="20"/>
        <v>0</v>
      </c>
      <c r="I12" s="328">
        <f t="shared" si="20"/>
        <v>0</v>
      </c>
      <c r="J12" s="328">
        <f t="shared" si="20"/>
        <v>0</v>
      </c>
      <c r="K12" s="328">
        <f t="shared" si="20"/>
        <v>0</v>
      </c>
      <c r="L12" s="328">
        <f t="shared" si="20"/>
        <v>99417.88</v>
      </c>
      <c r="M12" s="328">
        <f t="shared" si="20"/>
        <v>49489.9</v>
      </c>
      <c r="N12" s="328">
        <f t="shared" si="20"/>
        <v>0</v>
      </c>
      <c r="O12" s="328">
        <f t="shared" si="20"/>
        <v>0</v>
      </c>
      <c r="P12" s="328">
        <f t="shared" si="20"/>
        <v>0</v>
      </c>
      <c r="Q12" s="328">
        <f t="shared" si="20"/>
        <v>0</v>
      </c>
      <c r="R12" s="328">
        <f t="shared" si="20"/>
        <v>0</v>
      </c>
      <c r="S12" s="328">
        <f t="shared" si="20"/>
        <v>0</v>
      </c>
      <c r="T12" s="328">
        <v>0</v>
      </c>
      <c r="U12" s="328">
        <f t="shared" ref="U12:AU12" si="21">U13+U14</f>
        <v>0</v>
      </c>
      <c r="V12" s="328">
        <f t="shared" si="21"/>
        <v>0</v>
      </c>
      <c r="W12" s="328">
        <f t="shared" si="21"/>
        <v>0</v>
      </c>
      <c r="X12" s="328">
        <f t="shared" si="21"/>
        <v>0</v>
      </c>
      <c r="Y12" s="328">
        <f t="shared" si="21"/>
        <v>0</v>
      </c>
      <c r="Z12" s="328">
        <f t="shared" si="21"/>
        <v>0</v>
      </c>
      <c r="AA12" s="328">
        <f t="shared" si="21"/>
        <v>0</v>
      </c>
      <c r="AB12" s="328">
        <f t="shared" si="21"/>
        <v>0</v>
      </c>
      <c r="AC12" s="328">
        <f t="shared" si="21"/>
        <v>0</v>
      </c>
      <c r="AD12" s="328">
        <f t="shared" si="21"/>
        <v>0</v>
      </c>
      <c r="AE12" s="328">
        <f t="shared" si="21"/>
        <v>0</v>
      </c>
      <c r="AF12" s="328">
        <f t="shared" si="21"/>
        <v>0</v>
      </c>
      <c r="AG12" s="328">
        <f t="shared" si="21"/>
        <v>0</v>
      </c>
      <c r="AH12" s="328">
        <f t="shared" si="21"/>
        <v>0</v>
      </c>
      <c r="AI12" s="328">
        <f t="shared" si="21"/>
        <v>0</v>
      </c>
      <c r="AJ12" s="328">
        <f t="shared" si="21"/>
        <v>0</v>
      </c>
      <c r="AK12" s="328">
        <f t="shared" si="21"/>
        <v>0</v>
      </c>
      <c r="AL12" s="328">
        <f t="shared" si="21"/>
        <v>0</v>
      </c>
      <c r="AM12" s="328">
        <f t="shared" si="21"/>
        <v>0</v>
      </c>
      <c r="AN12" s="328">
        <f t="shared" si="21"/>
        <v>0</v>
      </c>
      <c r="AO12" s="328">
        <f t="shared" si="21"/>
        <v>0</v>
      </c>
      <c r="AP12" s="328">
        <f t="shared" si="21"/>
        <v>0</v>
      </c>
      <c r="AQ12" s="328">
        <f t="shared" si="21"/>
        <v>0</v>
      </c>
      <c r="AR12" s="328">
        <f t="shared" si="21"/>
        <v>0</v>
      </c>
      <c r="AS12" s="328">
        <f t="shared" si="21"/>
        <v>0</v>
      </c>
      <c r="AT12" s="328">
        <f t="shared" si="21"/>
        <v>0</v>
      </c>
      <c r="AU12" s="328">
        <f t="shared" si="21"/>
        <v>0</v>
      </c>
      <c r="AV12" s="328">
        <v>0</v>
      </c>
      <c r="AW12" s="328">
        <f t="shared" ref="AW12:BH12" si="22">AW13+AW14</f>
        <v>0</v>
      </c>
      <c r="AX12" s="328">
        <f t="shared" si="22"/>
        <v>0</v>
      </c>
      <c r="AY12" s="328">
        <f t="shared" si="22"/>
        <v>0</v>
      </c>
      <c r="AZ12" s="328">
        <f t="shared" si="22"/>
        <v>0</v>
      </c>
      <c r="BA12" s="328">
        <f t="shared" si="22"/>
        <v>0</v>
      </c>
      <c r="BB12" s="328">
        <f t="shared" si="22"/>
        <v>0</v>
      </c>
      <c r="BC12" s="328">
        <f t="shared" si="22"/>
        <v>0</v>
      </c>
      <c r="BD12" s="328">
        <f t="shared" si="22"/>
        <v>0</v>
      </c>
      <c r="BE12" s="328">
        <f t="shared" si="22"/>
        <v>0</v>
      </c>
      <c r="BF12" s="328">
        <f t="shared" si="22"/>
        <v>0</v>
      </c>
      <c r="BG12" s="328">
        <f t="shared" si="22"/>
        <v>0</v>
      </c>
      <c r="BH12" s="328">
        <f t="shared" si="22"/>
        <v>0</v>
      </c>
      <c r="BI12" s="328">
        <v>0</v>
      </c>
      <c r="BJ12" s="328">
        <f>BJ13+BJ14</f>
        <v>0</v>
      </c>
      <c r="BK12" s="328">
        <f>BK13+BK14</f>
        <v>0</v>
      </c>
      <c r="BL12" s="328">
        <f>BL13+BL14</f>
        <v>0</v>
      </c>
      <c r="BM12" s="328">
        <f>BM13+BM14</f>
        <v>0</v>
      </c>
      <c r="BN12" s="328">
        <v>0</v>
      </c>
      <c r="BO12" s="328">
        <f t="shared" ref="BO12:BZ12" si="23">BO13+BO14</f>
        <v>0</v>
      </c>
      <c r="BP12" s="328">
        <f t="shared" si="23"/>
        <v>0</v>
      </c>
      <c r="BQ12" s="328">
        <f t="shared" si="23"/>
        <v>0</v>
      </c>
      <c r="BR12" s="328">
        <f t="shared" si="23"/>
        <v>0</v>
      </c>
      <c r="BS12" s="328">
        <f t="shared" si="23"/>
        <v>0</v>
      </c>
      <c r="BT12" s="328">
        <f t="shared" si="23"/>
        <v>0</v>
      </c>
      <c r="BU12" s="328">
        <f t="shared" si="23"/>
        <v>0</v>
      </c>
      <c r="BV12" s="328">
        <f t="shared" si="23"/>
        <v>0</v>
      </c>
      <c r="BW12" s="328">
        <f t="shared" si="23"/>
        <v>0</v>
      </c>
      <c r="BX12" s="328">
        <f t="shared" si="23"/>
        <v>0</v>
      </c>
      <c r="BY12" s="328">
        <f t="shared" si="23"/>
        <v>0</v>
      </c>
      <c r="BZ12" s="328">
        <f t="shared" si="23"/>
        <v>0</v>
      </c>
      <c r="CA12" s="328">
        <v>0</v>
      </c>
      <c r="CB12" s="328">
        <f t="shared" ref="CB12:CQ12" si="24">CB13+CB14</f>
        <v>0</v>
      </c>
      <c r="CC12" s="328">
        <f t="shared" si="24"/>
        <v>0</v>
      </c>
      <c r="CD12" s="328">
        <f t="shared" si="24"/>
        <v>0</v>
      </c>
      <c r="CE12" s="328">
        <f t="shared" si="24"/>
        <v>0</v>
      </c>
      <c r="CF12" s="328">
        <f t="shared" si="24"/>
        <v>0</v>
      </c>
      <c r="CG12" s="328">
        <f t="shared" si="24"/>
        <v>0</v>
      </c>
      <c r="CH12" s="328">
        <f t="shared" si="24"/>
        <v>0</v>
      </c>
      <c r="CI12" s="328">
        <f t="shared" si="24"/>
        <v>0</v>
      </c>
      <c r="CJ12" s="328">
        <f t="shared" si="24"/>
        <v>0</v>
      </c>
      <c r="CK12" s="328">
        <f t="shared" si="24"/>
        <v>0</v>
      </c>
      <c r="CL12" s="328">
        <f t="shared" si="24"/>
        <v>0</v>
      </c>
      <c r="CM12" s="328">
        <f t="shared" si="24"/>
        <v>0</v>
      </c>
      <c r="CN12" s="328">
        <f t="shared" si="24"/>
        <v>0</v>
      </c>
      <c r="CO12" s="328">
        <f t="shared" si="24"/>
        <v>0</v>
      </c>
      <c r="CP12" s="328">
        <f t="shared" si="24"/>
        <v>0</v>
      </c>
      <c r="CQ12" s="328">
        <f t="shared" si="24"/>
        <v>0</v>
      </c>
      <c r="CR12" s="328">
        <v>0</v>
      </c>
      <c r="CS12" s="328">
        <f>CS13+CS14</f>
        <v>0</v>
      </c>
      <c r="CT12" s="328">
        <f>CT13+CT14</f>
        <v>0</v>
      </c>
      <c r="CU12" s="328">
        <v>0</v>
      </c>
      <c r="CV12" s="328">
        <f>CV13+CV14</f>
        <v>0</v>
      </c>
      <c r="CW12" s="328">
        <f>CW13+CW14</f>
        <v>0</v>
      </c>
      <c r="CX12" s="328">
        <f>CX13+CX14</f>
        <v>0</v>
      </c>
      <c r="CY12" s="328">
        <f>CY13+CY14</f>
        <v>0</v>
      </c>
      <c r="CZ12" s="328">
        <f>CZ13+CZ14</f>
        <v>0</v>
      </c>
      <c r="DA12" s="328">
        <v>0</v>
      </c>
      <c r="DB12" s="328">
        <f>DB13+DB14</f>
        <v>0</v>
      </c>
      <c r="DC12" s="328">
        <f>DC13+DC14</f>
        <v>0</v>
      </c>
      <c r="DD12" s="328">
        <f>DD13+DD14</f>
        <v>0</v>
      </c>
      <c r="DE12" s="328">
        <v>0</v>
      </c>
      <c r="DF12" s="328">
        <f>DF13+DF14</f>
        <v>0</v>
      </c>
      <c r="DG12" s="328">
        <f>DG13+DG14</f>
        <v>0</v>
      </c>
      <c r="DH12" s="328">
        <f>DH13+DH14</f>
        <v>0</v>
      </c>
      <c r="DI12" s="383">
        <f>DI13+DI14</f>
        <v>0</v>
      </c>
      <c r="DJ12" s="328">
        <f>DJ13+DJ14</f>
        <v>0</v>
      </c>
    </row>
    <row r="13" ht="22.5" customHeight="1" spans="1:114">
      <c r="A13" s="223" t="s">
        <v>211</v>
      </c>
      <c r="B13" s="224"/>
      <c r="C13" s="145"/>
      <c r="D13" s="145" t="s">
        <v>354</v>
      </c>
      <c r="E13" s="328">
        <v>105596.1</v>
      </c>
      <c r="F13" s="328">
        <v>105596.1</v>
      </c>
      <c r="G13" s="328">
        <v>0</v>
      </c>
      <c r="H13" s="328">
        <v>0</v>
      </c>
      <c r="I13" s="328">
        <v>0</v>
      </c>
      <c r="J13" s="328">
        <v>0</v>
      </c>
      <c r="K13" s="328">
        <v>0</v>
      </c>
      <c r="L13" s="328">
        <v>99417.88</v>
      </c>
      <c r="M13" s="328">
        <v>6178.22</v>
      </c>
      <c r="N13" s="328">
        <v>0</v>
      </c>
      <c r="O13" s="328">
        <v>0</v>
      </c>
      <c r="P13" s="328">
        <v>0</v>
      </c>
      <c r="Q13" s="328">
        <v>0</v>
      </c>
      <c r="R13" s="328">
        <v>0</v>
      </c>
      <c r="S13" s="328">
        <v>0</v>
      </c>
      <c r="T13" s="328">
        <v>0</v>
      </c>
      <c r="U13" s="328">
        <v>0</v>
      </c>
      <c r="V13" s="328">
        <v>0</v>
      </c>
      <c r="W13" s="328">
        <v>0</v>
      </c>
      <c r="X13" s="328">
        <v>0</v>
      </c>
      <c r="Y13" s="328">
        <v>0</v>
      </c>
      <c r="Z13" s="328">
        <v>0</v>
      </c>
      <c r="AA13" s="328">
        <v>0</v>
      </c>
      <c r="AB13" s="328">
        <v>0</v>
      </c>
      <c r="AC13" s="328">
        <v>0</v>
      </c>
      <c r="AD13" s="328">
        <v>0</v>
      </c>
      <c r="AE13" s="328">
        <v>0</v>
      </c>
      <c r="AF13" s="328">
        <v>0</v>
      </c>
      <c r="AG13" s="328">
        <v>0</v>
      </c>
      <c r="AH13" s="328">
        <v>0</v>
      </c>
      <c r="AI13" s="328">
        <v>0</v>
      </c>
      <c r="AJ13" s="328">
        <v>0</v>
      </c>
      <c r="AK13" s="328">
        <v>0</v>
      </c>
      <c r="AL13" s="328">
        <v>0</v>
      </c>
      <c r="AM13" s="328">
        <v>0</v>
      </c>
      <c r="AN13" s="328">
        <v>0</v>
      </c>
      <c r="AO13" s="328">
        <v>0</v>
      </c>
      <c r="AP13" s="328">
        <v>0</v>
      </c>
      <c r="AQ13" s="328">
        <v>0</v>
      </c>
      <c r="AR13" s="328">
        <v>0</v>
      </c>
      <c r="AS13" s="328">
        <v>0</v>
      </c>
      <c r="AT13" s="328">
        <v>0</v>
      </c>
      <c r="AU13" s="328">
        <v>0</v>
      </c>
      <c r="AV13" s="328">
        <v>0</v>
      </c>
      <c r="AW13" s="328">
        <v>0</v>
      </c>
      <c r="AX13" s="328">
        <v>0</v>
      </c>
      <c r="AY13" s="328">
        <v>0</v>
      </c>
      <c r="AZ13" s="328">
        <v>0</v>
      </c>
      <c r="BA13" s="328">
        <v>0</v>
      </c>
      <c r="BB13" s="328">
        <v>0</v>
      </c>
      <c r="BC13" s="328">
        <v>0</v>
      </c>
      <c r="BD13" s="328">
        <v>0</v>
      </c>
      <c r="BE13" s="328">
        <v>0</v>
      </c>
      <c r="BF13" s="328">
        <v>0</v>
      </c>
      <c r="BG13" s="328">
        <v>0</v>
      </c>
      <c r="BH13" s="328">
        <v>0</v>
      </c>
      <c r="BI13" s="328">
        <v>0</v>
      </c>
      <c r="BJ13" s="328">
        <v>0</v>
      </c>
      <c r="BK13" s="328">
        <v>0</v>
      </c>
      <c r="BL13" s="328">
        <v>0</v>
      </c>
      <c r="BM13" s="328">
        <v>0</v>
      </c>
      <c r="BN13" s="328">
        <v>0</v>
      </c>
      <c r="BO13" s="328">
        <v>0</v>
      </c>
      <c r="BP13" s="328">
        <v>0</v>
      </c>
      <c r="BQ13" s="328">
        <v>0</v>
      </c>
      <c r="BR13" s="328">
        <v>0</v>
      </c>
      <c r="BS13" s="328">
        <v>0</v>
      </c>
      <c r="BT13" s="328">
        <v>0</v>
      </c>
      <c r="BU13" s="328">
        <v>0</v>
      </c>
      <c r="BV13" s="328">
        <v>0</v>
      </c>
      <c r="BW13" s="328">
        <v>0</v>
      </c>
      <c r="BX13" s="328">
        <v>0</v>
      </c>
      <c r="BY13" s="328">
        <v>0</v>
      </c>
      <c r="BZ13" s="328">
        <v>0</v>
      </c>
      <c r="CA13" s="328">
        <v>0</v>
      </c>
      <c r="CB13" s="328">
        <v>0</v>
      </c>
      <c r="CC13" s="328">
        <v>0</v>
      </c>
      <c r="CD13" s="328">
        <v>0</v>
      </c>
      <c r="CE13" s="328">
        <v>0</v>
      </c>
      <c r="CF13" s="328">
        <v>0</v>
      </c>
      <c r="CG13" s="328">
        <v>0</v>
      </c>
      <c r="CH13" s="328">
        <v>0</v>
      </c>
      <c r="CI13" s="328">
        <v>0</v>
      </c>
      <c r="CJ13" s="328">
        <v>0</v>
      </c>
      <c r="CK13" s="328">
        <v>0</v>
      </c>
      <c r="CL13" s="328">
        <v>0</v>
      </c>
      <c r="CM13" s="328">
        <v>0</v>
      </c>
      <c r="CN13" s="328">
        <v>0</v>
      </c>
      <c r="CO13" s="328">
        <v>0</v>
      </c>
      <c r="CP13" s="328">
        <v>0</v>
      </c>
      <c r="CQ13" s="328">
        <v>0</v>
      </c>
      <c r="CR13" s="328">
        <v>0</v>
      </c>
      <c r="CS13" s="328">
        <v>0</v>
      </c>
      <c r="CT13" s="328">
        <v>0</v>
      </c>
      <c r="CU13" s="328">
        <v>0</v>
      </c>
      <c r="CV13" s="328">
        <v>0</v>
      </c>
      <c r="CW13" s="328">
        <v>0</v>
      </c>
      <c r="CX13" s="328">
        <v>0</v>
      </c>
      <c r="CY13" s="328">
        <v>0</v>
      </c>
      <c r="CZ13" s="328">
        <v>0</v>
      </c>
      <c r="DA13" s="328">
        <v>0</v>
      </c>
      <c r="DB13" s="328">
        <v>0</v>
      </c>
      <c r="DC13" s="328">
        <v>0</v>
      </c>
      <c r="DD13" s="328">
        <v>0</v>
      </c>
      <c r="DE13" s="328">
        <v>0</v>
      </c>
      <c r="DF13" s="328">
        <v>0</v>
      </c>
      <c r="DG13" s="328">
        <v>0</v>
      </c>
      <c r="DH13" s="328">
        <v>0</v>
      </c>
      <c r="DI13" s="383">
        <v>0</v>
      </c>
      <c r="DJ13" s="328">
        <v>0</v>
      </c>
    </row>
    <row r="14" ht="22.5" customHeight="1" spans="1:114">
      <c r="A14" s="223" t="s">
        <v>213</v>
      </c>
      <c r="B14" s="224"/>
      <c r="C14" s="145"/>
      <c r="D14" s="145" t="s">
        <v>355</v>
      </c>
      <c r="E14" s="328">
        <v>43311.68</v>
      </c>
      <c r="F14" s="328">
        <v>43311.68</v>
      </c>
      <c r="G14" s="328">
        <v>0</v>
      </c>
      <c r="H14" s="328">
        <v>0</v>
      </c>
      <c r="I14" s="328">
        <v>0</v>
      </c>
      <c r="J14" s="328">
        <v>0</v>
      </c>
      <c r="K14" s="328">
        <v>0</v>
      </c>
      <c r="L14" s="328">
        <v>0</v>
      </c>
      <c r="M14" s="328">
        <v>43311.68</v>
      </c>
      <c r="N14" s="328">
        <v>0</v>
      </c>
      <c r="O14" s="328">
        <v>0</v>
      </c>
      <c r="P14" s="328">
        <v>0</v>
      </c>
      <c r="Q14" s="328">
        <v>0</v>
      </c>
      <c r="R14" s="328">
        <v>0</v>
      </c>
      <c r="S14" s="328">
        <v>0</v>
      </c>
      <c r="T14" s="328">
        <v>0</v>
      </c>
      <c r="U14" s="328">
        <v>0</v>
      </c>
      <c r="V14" s="328">
        <v>0</v>
      </c>
      <c r="W14" s="328">
        <v>0</v>
      </c>
      <c r="X14" s="328">
        <v>0</v>
      </c>
      <c r="Y14" s="328">
        <v>0</v>
      </c>
      <c r="Z14" s="328">
        <v>0</v>
      </c>
      <c r="AA14" s="328">
        <v>0</v>
      </c>
      <c r="AB14" s="328">
        <v>0</v>
      </c>
      <c r="AC14" s="328">
        <v>0</v>
      </c>
      <c r="AD14" s="328">
        <v>0</v>
      </c>
      <c r="AE14" s="328">
        <v>0</v>
      </c>
      <c r="AF14" s="328">
        <v>0</v>
      </c>
      <c r="AG14" s="328">
        <v>0</v>
      </c>
      <c r="AH14" s="328">
        <v>0</v>
      </c>
      <c r="AI14" s="328">
        <v>0</v>
      </c>
      <c r="AJ14" s="328">
        <v>0</v>
      </c>
      <c r="AK14" s="328">
        <v>0</v>
      </c>
      <c r="AL14" s="328">
        <v>0</v>
      </c>
      <c r="AM14" s="328">
        <v>0</v>
      </c>
      <c r="AN14" s="328">
        <v>0</v>
      </c>
      <c r="AO14" s="328">
        <v>0</v>
      </c>
      <c r="AP14" s="328">
        <v>0</v>
      </c>
      <c r="AQ14" s="328">
        <v>0</v>
      </c>
      <c r="AR14" s="328">
        <v>0</v>
      </c>
      <c r="AS14" s="328">
        <v>0</v>
      </c>
      <c r="AT14" s="328">
        <v>0</v>
      </c>
      <c r="AU14" s="328">
        <v>0</v>
      </c>
      <c r="AV14" s="328">
        <v>0</v>
      </c>
      <c r="AW14" s="328">
        <v>0</v>
      </c>
      <c r="AX14" s="328">
        <v>0</v>
      </c>
      <c r="AY14" s="328">
        <v>0</v>
      </c>
      <c r="AZ14" s="328">
        <v>0</v>
      </c>
      <c r="BA14" s="328">
        <v>0</v>
      </c>
      <c r="BB14" s="328">
        <v>0</v>
      </c>
      <c r="BC14" s="328">
        <v>0</v>
      </c>
      <c r="BD14" s="328">
        <v>0</v>
      </c>
      <c r="BE14" s="328">
        <v>0</v>
      </c>
      <c r="BF14" s="328">
        <v>0</v>
      </c>
      <c r="BG14" s="328">
        <v>0</v>
      </c>
      <c r="BH14" s="328">
        <v>0</v>
      </c>
      <c r="BI14" s="328">
        <v>0</v>
      </c>
      <c r="BJ14" s="328">
        <v>0</v>
      </c>
      <c r="BK14" s="328">
        <v>0</v>
      </c>
      <c r="BL14" s="328">
        <v>0</v>
      </c>
      <c r="BM14" s="328">
        <v>0</v>
      </c>
      <c r="BN14" s="328">
        <v>0</v>
      </c>
      <c r="BO14" s="328">
        <v>0</v>
      </c>
      <c r="BP14" s="328">
        <v>0</v>
      </c>
      <c r="BQ14" s="328">
        <v>0</v>
      </c>
      <c r="BR14" s="328">
        <v>0</v>
      </c>
      <c r="BS14" s="328">
        <v>0</v>
      </c>
      <c r="BT14" s="328">
        <v>0</v>
      </c>
      <c r="BU14" s="328">
        <v>0</v>
      </c>
      <c r="BV14" s="328">
        <v>0</v>
      </c>
      <c r="BW14" s="328">
        <v>0</v>
      </c>
      <c r="BX14" s="328">
        <v>0</v>
      </c>
      <c r="BY14" s="328">
        <v>0</v>
      </c>
      <c r="BZ14" s="328">
        <v>0</v>
      </c>
      <c r="CA14" s="328">
        <v>0</v>
      </c>
      <c r="CB14" s="328">
        <v>0</v>
      </c>
      <c r="CC14" s="328">
        <v>0</v>
      </c>
      <c r="CD14" s="328">
        <v>0</v>
      </c>
      <c r="CE14" s="328">
        <v>0</v>
      </c>
      <c r="CF14" s="328">
        <v>0</v>
      </c>
      <c r="CG14" s="328">
        <v>0</v>
      </c>
      <c r="CH14" s="328">
        <v>0</v>
      </c>
      <c r="CI14" s="328">
        <v>0</v>
      </c>
      <c r="CJ14" s="328">
        <v>0</v>
      </c>
      <c r="CK14" s="328">
        <v>0</v>
      </c>
      <c r="CL14" s="328">
        <v>0</v>
      </c>
      <c r="CM14" s="328">
        <v>0</v>
      </c>
      <c r="CN14" s="328">
        <v>0</v>
      </c>
      <c r="CO14" s="328">
        <v>0</v>
      </c>
      <c r="CP14" s="328">
        <v>0</v>
      </c>
      <c r="CQ14" s="328">
        <v>0</v>
      </c>
      <c r="CR14" s="328">
        <v>0</v>
      </c>
      <c r="CS14" s="328">
        <v>0</v>
      </c>
      <c r="CT14" s="328">
        <v>0</v>
      </c>
      <c r="CU14" s="328">
        <v>0</v>
      </c>
      <c r="CV14" s="328">
        <v>0</v>
      </c>
      <c r="CW14" s="328">
        <v>0</v>
      </c>
      <c r="CX14" s="328">
        <v>0</v>
      </c>
      <c r="CY14" s="328">
        <v>0</v>
      </c>
      <c r="CZ14" s="328">
        <v>0</v>
      </c>
      <c r="DA14" s="328">
        <v>0</v>
      </c>
      <c r="DB14" s="328">
        <v>0</v>
      </c>
      <c r="DC14" s="328">
        <v>0</v>
      </c>
      <c r="DD14" s="328">
        <v>0</v>
      </c>
      <c r="DE14" s="328">
        <v>0</v>
      </c>
      <c r="DF14" s="328">
        <v>0</v>
      </c>
      <c r="DG14" s="328">
        <v>0</v>
      </c>
      <c r="DH14" s="328">
        <v>0</v>
      </c>
      <c r="DI14" s="383">
        <v>0</v>
      </c>
      <c r="DJ14" s="328">
        <v>0</v>
      </c>
    </row>
    <row r="15" ht="22.5" customHeight="1" spans="1:114">
      <c r="A15" s="172" t="s">
        <v>215</v>
      </c>
      <c r="B15" s="173"/>
      <c r="C15" s="174"/>
      <c r="D15" s="174" t="s">
        <v>356</v>
      </c>
      <c r="E15" s="328">
        <v>1970265.3</v>
      </c>
      <c r="F15" s="328">
        <v>706901.22</v>
      </c>
      <c r="G15" s="328">
        <f t="shared" ref="G15:S15" si="25">G16+G17</f>
        <v>330504</v>
      </c>
      <c r="H15" s="328">
        <f t="shared" si="25"/>
        <v>207392.52</v>
      </c>
      <c r="I15" s="328">
        <f t="shared" si="25"/>
        <v>161666</v>
      </c>
      <c r="J15" s="328">
        <f t="shared" si="25"/>
        <v>0</v>
      </c>
      <c r="K15" s="328">
        <f t="shared" si="25"/>
        <v>990</v>
      </c>
      <c r="L15" s="328">
        <f t="shared" si="25"/>
        <v>0</v>
      </c>
      <c r="M15" s="328">
        <f t="shared" si="25"/>
        <v>0</v>
      </c>
      <c r="N15" s="328">
        <f t="shared" si="25"/>
        <v>0</v>
      </c>
      <c r="O15" s="328">
        <f t="shared" si="25"/>
        <v>0</v>
      </c>
      <c r="P15" s="328">
        <f t="shared" si="25"/>
        <v>1234.5</v>
      </c>
      <c r="Q15" s="328">
        <f t="shared" si="25"/>
        <v>0</v>
      </c>
      <c r="R15" s="328">
        <f t="shared" si="25"/>
        <v>0</v>
      </c>
      <c r="S15" s="328">
        <f t="shared" si="25"/>
        <v>5114.2</v>
      </c>
      <c r="T15" s="328">
        <v>731284.08</v>
      </c>
      <c r="U15" s="328">
        <f t="shared" ref="U15:AU15" si="26">U16+U17</f>
        <v>5184</v>
      </c>
      <c r="V15" s="328">
        <f t="shared" si="26"/>
        <v>3078</v>
      </c>
      <c r="W15" s="328">
        <f t="shared" si="26"/>
        <v>10000</v>
      </c>
      <c r="X15" s="328">
        <f t="shared" si="26"/>
        <v>0</v>
      </c>
      <c r="Y15" s="328">
        <f t="shared" si="26"/>
        <v>0</v>
      </c>
      <c r="Z15" s="328">
        <f t="shared" si="26"/>
        <v>0</v>
      </c>
      <c r="AA15" s="328">
        <f t="shared" si="26"/>
        <v>2568</v>
      </c>
      <c r="AB15" s="328">
        <f t="shared" si="26"/>
        <v>5000</v>
      </c>
      <c r="AC15" s="328">
        <f t="shared" si="26"/>
        <v>5472</v>
      </c>
      <c r="AD15" s="328">
        <f t="shared" si="26"/>
        <v>9192</v>
      </c>
      <c r="AE15" s="328">
        <f t="shared" si="26"/>
        <v>0</v>
      </c>
      <c r="AF15" s="328">
        <f t="shared" si="26"/>
        <v>0</v>
      </c>
      <c r="AG15" s="328">
        <f t="shared" si="26"/>
        <v>0</v>
      </c>
      <c r="AH15" s="328">
        <f t="shared" si="26"/>
        <v>18000</v>
      </c>
      <c r="AI15" s="328">
        <f t="shared" si="26"/>
        <v>3078</v>
      </c>
      <c r="AJ15" s="328">
        <f t="shared" si="26"/>
        <v>0</v>
      </c>
      <c r="AK15" s="328">
        <f t="shared" si="26"/>
        <v>0</v>
      </c>
      <c r="AL15" s="328">
        <f t="shared" si="26"/>
        <v>0</v>
      </c>
      <c r="AM15" s="328">
        <f t="shared" si="26"/>
        <v>0</v>
      </c>
      <c r="AN15" s="328">
        <f t="shared" si="26"/>
        <v>0</v>
      </c>
      <c r="AO15" s="328">
        <f t="shared" si="26"/>
        <v>0</v>
      </c>
      <c r="AP15" s="328">
        <f t="shared" si="26"/>
        <v>9077.12</v>
      </c>
      <c r="AQ15" s="328">
        <f t="shared" si="26"/>
        <v>18384.96</v>
      </c>
      <c r="AR15" s="328">
        <f t="shared" si="26"/>
        <v>0</v>
      </c>
      <c r="AS15" s="328">
        <f t="shared" si="26"/>
        <v>58500</v>
      </c>
      <c r="AT15" s="328">
        <f t="shared" si="26"/>
        <v>0</v>
      </c>
      <c r="AU15" s="328">
        <f t="shared" si="26"/>
        <v>583750</v>
      </c>
      <c r="AV15" s="328">
        <v>32080</v>
      </c>
      <c r="AW15" s="328">
        <f t="shared" ref="AW15:BH15" si="27">AW16+AW17</f>
        <v>0</v>
      </c>
      <c r="AX15" s="328">
        <f t="shared" si="27"/>
        <v>30880</v>
      </c>
      <c r="AY15" s="328">
        <f t="shared" si="27"/>
        <v>0</v>
      </c>
      <c r="AZ15" s="328">
        <f t="shared" si="27"/>
        <v>0</v>
      </c>
      <c r="BA15" s="328">
        <f t="shared" si="27"/>
        <v>0</v>
      </c>
      <c r="BB15" s="328">
        <f t="shared" si="27"/>
        <v>0</v>
      </c>
      <c r="BC15" s="328">
        <f t="shared" si="27"/>
        <v>0</v>
      </c>
      <c r="BD15" s="328">
        <f t="shared" si="27"/>
        <v>0</v>
      </c>
      <c r="BE15" s="328">
        <f t="shared" si="27"/>
        <v>1200</v>
      </c>
      <c r="BF15" s="328">
        <f t="shared" si="27"/>
        <v>0</v>
      </c>
      <c r="BG15" s="328">
        <f t="shared" si="27"/>
        <v>0</v>
      </c>
      <c r="BH15" s="328">
        <f t="shared" si="27"/>
        <v>0</v>
      </c>
      <c r="BI15" s="328">
        <v>0</v>
      </c>
      <c r="BJ15" s="328">
        <f>BJ16+BJ17</f>
        <v>0</v>
      </c>
      <c r="BK15" s="328">
        <f>BK16+BK17</f>
        <v>0</v>
      </c>
      <c r="BL15" s="328">
        <f>BL16+BL17</f>
        <v>0</v>
      </c>
      <c r="BM15" s="328">
        <f>BM16+BM17</f>
        <v>0</v>
      </c>
      <c r="BN15" s="328">
        <v>0</v>
      </c>
      <c r="BO15" s="328">
        <f t="shared" ref="BO15:BZ15" si="28">BO16+BO17</f>
        <v>0</v>
      </c>
      <c r="BP15" s="328">
        <f t="shared" si="28"/>
        <v>0</v>
      </c>
      <c r="BQ15" s="328">
        <f t="shared" si="28"/>
        <v>0</v>
      </c>
      <c r="BR15" s="328">
        <f t="shared" si="28"/>
        <v>0</v>
      </c>
      <c r="BS15" s="328">
        <f t="shared" si="28"/>
        <v>0</v>
      </c>
      <c r="BT15" s="328">
        <f t="shared" si="28"/>
        <v>0</v>
      </c>
      <c r="BU15" s="328">
        <f t="shared" si="28"/>
        <v>0</v>
      </c>
      <c r="BV15" s="328">
        <f t="shared" si="28"/>
        <v>0</v>
      </c>
      <c r="BW15" s="328">
        <f t="shared" si="28"/>
        <v>0</v>
      </c>
      <c r="BX15" s="328">
        <f t="shared" si="28"/>
        <v>0</v>
      </c>
      <c r="BY15" s="328">
        <f t="shared" si="28"/>
        <v>0</v>
      </c>
      <c r="BZ15" s="328">
        <f t="shared" si="28"/>
        <v>0</v>
      </c>
      <c r="CA15" s="328">
        <v>500000</v>
      </c>
      <c r="CB15" s="328">
        <f t="shared" ref="CB15:CQ15" si="29">CB16+CB17</f>
        <v>0</v>
      </c>
      <c r="CC15" s="328">
        <f t="shared" si="29"/>
        <v>0</v>
      </c>
      <c r="CD15" s="328">
        <f t="shared" si="29"/>
        <v>0</v>
      </c>
      <c r="CE15" s="328">
        <f t="shared" si="29"/>
        <v>0</v>
      </c>
      <c r="CF15" s="328">
        <f t="shared" si="29"/>
        <v>500000</v>
      </c>
      <c r="CG15" s="328">
        <f t="shared" si="29"/>
        <v>0</v>
      </c>
      <c r="CH15" s="328">
        <f t="shared" si="29"/>
        <v>0</v>
      </c>
      <c r="CI15" s="328">
        <f t="shared" si="29"/>
        <v>0</v>
      </c>
      <c r="CJ15" s="328">
        <f t="shared" si="29"/>
        <v>0</v>
      </c>
      <c r="CK15" s="328">
        <f t="shared" si="29"/>
        <v>0</v>
      </c>
      <c r="CL15" s="328">
        <f t="shared" si="29"/>
        <v>0</v>
      </c>
      <c r="CM15" s="328">
        <f t="shared" si="29"/>
        <v>0</v>
      </c>
      <c r="CN15" s="328">
        <f t="shared" si="29"/>
        <v>0</v>
      </c>
      <c r="CO15" s="328">
        <f t="shared" si="29"/>
        <v>0</v>
      </c>
      <c r="CP15" s="328">
        <f t="shared" si="29"/>
        <v>0</v>
      </c>
      <c r="CQ15" s="328">
        <f t="shared" si="29"/>
        <v>0</v>
      </c>
      <c r="CR15" s="328">
        <v>0</v>
      </c>
      <c r="CS15" s="328">
        <f>CS16+CS17</f>
        <v>0</v>
      </c>
      <c r="CT15" s="328">
        <f>CT16+CT17</f>
        <v>0</v>
      </c>
      <c r="CU15" s="328">
        <v>0</v>
      </c>
      <c r="CV15" s="328">
        <f>CV16+CV17</f>
        <v>0</v>
      </c>
      <c r="CW15" s="328">
        <f>CW16+CW17</f>
        <v>0</v>
      </c>
      <c r="CX15" s="328">
        <f>CX16+CX17</f>
        <v>0</v>
      </c>
      <c r="CY15" s="328">
        <f>CY16+CY17</f>
        <v>0</v>
      </c>
      <c r="CZ15" s="328">
        <f>CZ16+CZ17</f>
        <v>0</v>
      </c>
      <c r="DA15" s="328">
        <v>0</v>
      </c>
      <c r="DB15" s="328">
        <f>DB16+DB17</f>
        <v>0</v>
      </c>
      <c r="DC15" s="328">
        <f>DC16+DC17</f>
        <v>0</v>
      </c>
      <c r="DD15" s="328">
        <f>DD16+DD17</f>
        <v>0</v>
      </c>
      <c r="DE15" s="328">
        <v>0</v>
      </c>
      <c r="DF15" s="328">
        <f>DF16+DF17</f>
        <v>0</v>
      </c>
      <c r="DG15" s="328">
        <f>DG16+DG17</f>
        <v>0</v>
      </c>
      <c r="DH15" s="328">
        <f>DH16+DH17</f>
        <v>0</v>
      </c>
      <c r="DI15" s="383">
        <f>DI16+DI17</f>
        <v>0</v>
      </c>
      <c r="DJ15" s="328">
        <f>DJ16+DJ17</f>
        <v>0</v>
      </c>
    </row>
    <row r="16" ht="22.5" customHeight="1" spans="1:114">
      <c r="A16" s="223" t="s">
        <v>217</v>
      </c>
      <c r="B16" s="224"/>
      <c r="C16" s="145"/>
      <c r="D16" s="145" t="s">
        <v>357</v>
      </c>
      <c r="E16" s="328">
        <v>1126515.3</v>
      </c>
      <c r="F16" s="328">
        <v>706901.22</v>
      </c>
      <c r="G16" s="328">
        <v>330504</v>
      </c>
      <c r="H16" s="328">
        <v>207392.52</v>
      </c>
      <c r="I16" s="328">
        <v>161666</v>
      </c>
      <c r="J16" s="328">
        <v>0</v>
      </c>
      <c r="K16" s="328">
        <v>990</v>
      </c>
      <c r="L16" s="328">
        <v>0</v>
      </c>
      <c r="M16" s="328">
        <v>0</v>
      </c>
      <c r="N16" s="328">
        <v>0</v>
      </c>
      <c r="O16" s="328">
        <v>0</v>
      </c>
      <c r="P16" s="328">
        <v>1234.5</v>
      </c>
      <c r="Q16" s="328">
        <v>0</v>
      </c>
      <c r="R16" s="328">
        <v>0</v>
      </c>
      <c r="S16" s="328">
        <v>5114.2</v>
      </c>
      <c r="T16" s="328">
        <v>387534.08</v>
      </c>
      <c r="U16" s="328">
        <v>5184</v>
      </c>
      <c r="V16" s="328">
        <v>3078</v>
      </c>
      <c r="W16" s="328">
        <v>0</v>
      </c>
      <c r="X16" s="328">
        <v>0</v>
      </c>
      <c r="Y16" s="328">
        <v>0</v>
      </c>
      <c r="Z16" s="328">
        <v>0</v>
      </c>
      <c r="AA16" s="328">
        <v>2568</v>
      </c>
      <c r="AB16" s="328">
        <v>5000</v>
      </c>
      <c r="AC16" s="328">
        <v>5472</v>
      </c>
      <c r="AD16" s="328">
        <v>9192</v>
      </c>
      <c r="AE16" s="328">
        <v>0</v>
      </c>
      <c r="AF16" s="328">
        <v>0</v>
      </c>
      <c r="AG16" s="328">
        <v>0</v>
      </c>
      <c r="AH16" s="328">
        <v>18000</v>
      </c>
      <c r="AI16" s="328">
        <v>3078</v>
      </c>
      <c r="AJ16" s="328">
        <v>0</v>
      </c>
      <c r="AK16" s="328">
        <v>0</v>
      </c>
      <c r="AL16" s="328">
        <v>0</v>
      </c>
      <c r="AM16" s="328">
        <v>0</v>
      </c>
      <c r="AN16" s="328">
        <v>0</v>
      </c>
      <c r="AO16" s="328">
        <v>0</v>
      </c>
      <c r="AP16" s="328">
        <v>9077.12</v>
      </c>
      <c r="AQ16" s="328">
        <v>18384.96</v>
      </c>
      <c r="AR16" s="328">
        <v>0</v>
      </c>
      <c r="AS16" s="328">
        <v>58500</v>
      </c>
      <c r="AT16" s="328">
        <v>0</v>
      </c>
      <c r="AU16" s="328">
        <v>250000</v>
      </c>
      <c r="AV16" s="328">
        <v>32080</v>
      </c>
      <c r="AW16" s="328">
        <v>0</v>
      </c>
      <c r="AX16" s="328">
        <v>30880</v>
      </c>
      <c r="AY16" s="328">
        <v>0</v>
      </c>
      <c r="AZ16" s="328">
        <v>0</v>
      </c>
      <c r="BA16" s="328">
        <v>0</v>
      </c>
      <c r="BB16" s="328">
        <v>0</v>
      </c>
      <c r="BC16" s="328">
        <v>0</v>
      </c>
      <c r="BD16" s="328">
        <v>0</v>
      </c>
      <c r="BE16" s="328">
        <v>1200</v>
      </c>
      <c r="BF16" s="328">
        <v>0</v>
      </c>
      <c r="BG16" s="328">
        <v>0</v>
      </c>
      <c r="BH16" s="328">
        <v>0</v>
      </c>
      <c r="BI16" s="328">
        <v>0</v>
      </c>
      <c r="BJ16" s="328">
        <v>0</v>
      </c>
      <c r="BK16" s="328">
        <v>0</v>
      </c>
      <c r="BL16" s="328">
        <v>0</v>
      </c>
      <c r="BM16" s="328">
        <v>0</v>
      </c>
      <c r="BN16" s="328">
        <v>0</v>
      </c>
      <c r="BO16" s="328">
        <v>0</v>
      </c>
      <c r="BP16" s="328">
        <v>0</v>
      </c>
      <c r="BQ16" s="328">
        <v>0</v>
      </c>
      <c r="BR16" s="328">
        <v>0</v>
      </c>
      <c r="BS16" s="328">
        <v>0</v>
      </c>
      <c r="BT16" s="328">
        <v>0</v>
      </c>
      <c r="BU16" s="328">
        <v>0</v>
      </c>
      <c r="BV16" s="328">
        <v>0</v>
      </c>
      <c r="BW16" s="328">
        <v>0</v>
      </c>
      <c r="BX16" s="328">
        <v>0</v>
      </c>
      <c r="BY16" s="328">
        <v>0</v>
      </c>
      <c r="BZ16" s="328">
        <v>0</v>
      </c>
      <c r="CA16" s="328">
        <v>0</v>
      </c>
      <c r="CB16" s="328">
        <v>0</v>
      </c>
      <c r="CC16" s="328">
        <v>0</v>
      </c>
      <c r="CD16" s="328">
        <v>0</v>
      </c>
      <c r="CE16" s="328">
        <v>0</v>
      </c>
      <c r="CF16" s="328">
        <v>0</v>
      </c>
      <c r="CG16" s="328">
        <v>0</v>
      </c>
      <c r="CH16" s="328">
        <v>0</v>
      </c>
      <c r="CI16" s="328">
        <v>0</v>
      </c>
      <c r="CJ16" s="328">
        <v>0</v>
      </c>
      <c r="CK16" s="328">
        <v>0</v>
      </c>
      <c r="CL16" s="328">
        <v>0</v>
      </c>
      <c r="CM16" s="328">
        <v>0</v>
      </c>
      <c r="CN16" s="328">
        <v>0</v>
      </c>
      <c r="CO16" s="328">
        <v>0</v>
      </c>
      <c r="CP16" s="328">
        <v>0</v>
      </c>
      <c r="CQ16" s="328">
        <v>0</v>
      </c>
      <c r="CR16" s="328">
        <v>0</v>
      </c>
      <c r="CS16" s="328">
        <v>0</v>
      </c>
      <c r="CT16" s="328">
        <v>0</v>
      </c>
      <c r="CU16" s="328">
        <v>0</v>
      </c>
      <c r="CV16" s="328">
        <v>0</v>
      </c>
      <c r="CW16" s="328">
        <v>0</v>
      </c>
      <c r="CX16" s="328">
        <v>0</v>
      </c>
      <c r="CY16" s="328">
        <v>0</v>
      </c>
      <c r="CZ16" s="328">
        <v>0</v>
      </c>
      <c r="DA16" s="328">
        <v>0</v>
      </c>
      <c r="DB16" s="328">
        <v>0</v>
      </c>
      <c r="DC16" s="328">
        <v>0</v>
      </c>
      <c r="DD16" s="328">
        <v>0</v>
      </c>
      <c r="DE16" s="328">
        <v>0</v>
      </c>
      <c r="DF16" s="328">
        <v>0</v>
      </c>
      <c r="DG16" s="328">
        <v>0</v>
      </c>
      <c r="DH16" s="328">
        <v>0</v>
      </c>
      <c r="DI16" s="383">
        <v>0</v>
      </c>
      <c r="DJ16" s="328">
        <v>0</v>
      </c>
    </row>
    <row r="17" ht="22.5" customHeight="1" spans="1:114">
      <c r="A17" s="223" t="s">
        <v>219</v>
      </c>
      <c r="B17" s="224"/>
      <c r="C17" s="145"/>
      <c r="D17" s="145" t="s">
        <v>358</v>
      </c>
      <c r="E17" s="328">
        <v>843750</v>
      </c>
      <c r="F17" s="328">
        <v>0</v>
      </c>
      <c r="G17" s="328">
        <v>0</v>
      </c>
      <c r="H17" s="328">
        <v>0</v>
      </c>
      <c r="I17" s="328">
        <v>0</v>
      </c>
      <c r="J17" s="328">
        <v>0</v>
      </c>
      <c r="K17" s="328">
        <v>0</v>
      </c>
      <c r="L17" s="328">
        <v>0</v>
      </c>
      <c r="M17" s="328">
        <v>0</v>
      </c>
      <c r="N17" s="328">
        <v>0</v>
      </c>
      <c r="O17" s="328">
        <v>0</v>
      </c>
      <c r="P17" s="328">
        <v>0</v>
      </c>
      <c r="Q17" s="328">
        <v>0</v>
      </c>
      <c r="R17" s="328">
        <v>0</v>
      </c>
      <c r="S17" s="328">
        <v>0</v>
      </c>
      <c r="T17" s="328">
        <v>343750</v>
      </c>
      <c r="U17" s="328">
        <v>0</v>
      </c>
      <c r="V17" s="328">
        <v>0</v>
      </c>
      <c r="W17" s="328">
        <v>10000</v>
      </c>
      <c r="X17" s="328">
        <v>0</v>
      </c>
      <c r="Y17" s="328">
        <v>0</v>
      </c>
      <c r="Z17" s="328">
        <v>0</v>
      </c>
      <c r="AA17" s="328">
        <v>0</v>
      </c>
      <c r="AB17" s="328">
        <v>0</v>
      </c>
      <c r="AC17" s="328">
        <v>0</v>
      </c>
      <c r="AD17" s="328">
        <v>0</v>
      </c>
      <c r="AE17" s="328">
        <v>0</v>
      </c>
      <c r="AF17" s="328">
        <v>0</v>
      </c>
      <c r="AG17" s="328">
        <v>0</v>
      </c>
      <c r="AH17" s="328">
        <v>0</v>
      </c>
      <c r="AI17" s="328">
        <v>0</v>
      </c>
      <c r="AJ17" s="328">
        <v>0</v>
      </c>
      <c r="AK17" s="328">
        <v>0</v>
      </c>
      <c r="AL17" s="328">
        <v>0</v>
      </c>
      <c r="AM17" s="328">
        <v>0</v>
      </c>
      <c r="AN17" s="328">
        <v>0</v>
      </c>
      <c r="AO17" s="328">
        <v>0</v>
      </c>
      <c r="AP17" s="328">
        <v>0</v>
      </c>
      <c r="AQ17" s="328">
        <v>0</v>
      </c>
      <c r="AR17" s="328">
        <v>0</v>
      </c>
      <c r="AS17" s="328">
        <v>0</v>
      </c>
      <c r="AT17" s="328">
        <v>0</v>
      </c>
      <c r="AU17" s="328">
        <v>333750</v>
      </c>
      <c r="AV17" s="328">
        <v>0</v>
      </c>
      <c r="AW17" s="328">
        <v>0</v>
      </c>
      <c r="AX17" s="328">
        <v>0</v>
      </c>
      <c r="AY17" s="328">
        <v>0</v>
      </c>
      <c r="AZ17" s="328">
        <v>0</v>
      </c>
      <c r="BA17" s="328">
        <v>0</v>
      </c>
      <c r="BB17" s="328">
        <v>0</v>
      </c>
      <c r="BC17" s="328">
        <v>0</v>
      </c>
      <c r="BD17" s="328">
        <v>0</v>
      </c>
      <c r="BE17" s="328">
        <v>0</v>
      </c>
      <c r="BF17" s="328">
        <v>0</v>
      </c>
      <c r="BG17" s="328">
        <v>0</v>
      </c>
      <c r="BH17" s="328">
        <v>0</v>
      </c>
      <c r="BI17" s="328">
        <v>0</v>
      </c>
      <c r="BJ17" s="328">
        <v>0</v>
      </c>
      <c r="BK17" s="328">
        <v>0</v>
      </c>
      <c r="BL17" s="328">
        <v>0</v>
      </c>
      <c r="BM17" s="328">
        <v>0</v>
      </c>
      <c r="BN17" s="328">
        <v>0</v>
      </c>
      <c r="BO17" s="328">
        <v>0</v>
      </c>
      <c r="BP17" s="328">
        <v>0</v>
      </c>
      <c r="BQ17" s="328">
        <v>0</v>
      </c>
      <c r="BR17" s="328">
        <v>0</v>
      </c>
      <c r="BS17" s="328">
        <v>0</v>
      </c>
      <c r="BT17" s="328">
        <v>0</v>
      </c>
      <c r="BU17" s="328">
        <v>0</v>
      </c>
      <c r="BV17" s="328">
        <v>0</v>
      </c>
      <c r="BW17" s="328">
        <v>0</v>
      </c>
      <c r="BX17" s="328">
        <v>0</v>
      </c>
      <c r="BY17" s="328">
        <v>0</v>
      </c>
      <c r="BZ17" s="328">
        <v>0</v>
      </c>
      <c r="CA17" s="328">
        <v>500000</v>
      </c>
      <c r="CB17" s="328">
        <v>0</v>
      </c>
      <c r="CC17" s="328">
        <v>0</v>
      </c>
      <c r="CD17" s="328">
        <v>0</v>
      </c>
      <c r="CE17" s="328">
        <v>0</v>
      </c>
      <c r="CF17" s="328">
        <v>500000</v>
      </c>
      <c r="CG17" s="328">
        <v>0</v>
      </c>
      <c r="CH17" s="328">
        <v>0</v>
      </c>
      <c r="CI17" s="328">
        <v>0</v>
      </c>
      <c r="CJ17" s="328">
        <v>0</v>
      </c>
      <c r="CK17" s="328">
        <v>0</v>
      </c>
      <c r="CL17" s="328">
        <v>0</v>
      </c>
      <c r="CM17" s="328">
        <v>0</v>
      </c>
      <c r="CN17" s="328">
        <v>0</v>
      </c>
      <c r="CO17" s="328">
        <v>0</v>
      </c>
      <c r="CP17" s="328">
        <v>0</v>
      </c>
      <c r="CQ17" s="328">
        <v>0</v>
      </c>
      <c r="CR17" s="328">
        <v>0</v>
      </c>
      <c r="CS17" s="328">
        <v>0</v>
      </c>
      <c r="CT17" s="328">
        <v>0</v>
      </c>
      <c r="CU17" s="328">
        <v>0</v>
      </c>
      <c r="CV17" s="328">
        <v>0</v>
      </c>
      <c r="CW17" s="328">
        <v>0</v>
      </c>
      <c r="CX17" s="328">
        <v>0</v>
      </c>
      <c r="CY17" s="328">
        <v>0</v>
      </c>
      <c r="CZ17" s="328">
        <v>0</v>
      </c>
      <c r="DA17" s="328">
        <v>0</v>
      </c>
      <c r="DB17" s="328">
        <v>0</v>
      </c>
      <c r="DC17" s="328">
        <v>0</v>
      </c>
      <c r="DD17" s="328">
        <v>0</v>
      </c>
      <c r="DE17" s="328">
        <v>0</v>
      </c>
      <c r="DF17" s="328">
        <v>0</v>
      </c>
      <c r="DG17" s="328">
        <v>0</v>
      </c>
      <c r="DH17" s="328">
        <v>0</v>
      </c>
      <c r="DI17" s="383">
        <v>0</v>
      </c>
      <c r="DJ17" s="328">
        <v>0</v>
      </c>
    </row>
    <row r="18" ht="22.5" customHeight="1" spans="1:114">
      <c r="A18" s="172" t="s">
        <v>221</v>
      </c>
      <c r="B18" s="173"/>
      <c r="C18" s="174"/>
      <c r="D18" s="174" t="s">
        <v>222</v>
      </c>
      <c r="E18" s="328">
        <v>45353.8</v>
      </c>
      <c r="F18" s="328">
        <v>45257.8</v>
      </c>
      <c r="G18" s="328">
        <f t="shared" ref="G18:S18" si="30">G19</f>
        <v>0</v>
      </c>
      <c r="H18" s="328">
        <f t="shared" si="30"/>
        <v>0</v>
      </c>
      <c r="I18" s="328">
        <f t="shared" si="30"/>
        <v>0</v>
      </c>
      <c r="J18" s="328">
        <f t="shared" si="30"/>
        <v>0</v>
      </c>
      <c r="K18" s="328">
        <f t="shared" si="30"/>
        <v>0</v>
      </c>
      <c r="L18" s="328">
        <f t="shared" si="30"/>
        <v>0</v>
      </c>
      <c r="M18" s="328">
        <f t="shared" si="30"/>
        <v>0</v>
      </c>
      <c r="N18" s="328">
        <f t="shared" si="30"/>
        <v>45257.8</v>
      </c>
      <c r="O18" s="328">
        <f t="shared" si="30"/>
        <v>0</v>
      </c>
      <c r="P18" s="328">
        <f t="shared" si="30"/>
        <v>0</v>
      </c>
      <c r="Q18" s="328">
        <f t="shared" si="30"/>
        <v>0</v>
      </c>
      <c r="R18" s="328">
        <f t="shared" si="30"/>
        <v>0</v>
      </c>
      <c r="S18" s="328">
        <f t="shared" si="30"/>
        <v>0</v>
      </c>
      <c r="T18" s="328">
        <v>0</v>
      </c>
      <c r="U18" s="328">
        <f t="shared" ref="U18:AU18" si="31">U19</f>
        <v>0</v>
      </c>
      <c r="V18" s="328">
        <f t="shared" si="31"/>
        <v>0</v>
      </c>
      <c r="W18" s="328">
        <f t="shared" si="31"/>
        <v>0</v>
      </c>
      <c r="X18" s="328">
        <f t="shared" si="31"/>
        <v>0</v>
      </c>
      <c r="Y18" s="328">
        <f t="shared" si="31"/>
        <v>0</v>
      </c>
      <c r="Z18" s="328">
        <f t="shared" si="31"/>
        <v>0</v>
      </c>
      <c r="AA18" s="328">
        <f t="shared" si="31"/>
        <v>0</v>
      </c>
      <c r="AB18" s="328">
        <f t="shared" si="31"/>
        <v>0</v>
      </c>
      <c r="AC18" s="328">
        <f t="shared" si="31"/>
        <v>0</v>
      </c>
      <c r="AD18" s="328">
        <f t="shared" si="31"/>
        <v>0</v>
      </c>
      <c r="AE18" s="328">
        <f t="shared" si="31"/>
        <v>0</v>
      </c>
      <c r="AF18" s="328">
        <f t="shared" si="31"/>
        <v>0</v>
      </c>
      <c r="AG18" s="328">
        <f t="shared" si="31"/>
        <v>0</v>
      </c>
      <c r="AH18" s="328">
        <f t="shared" si="31"/>
        <v>0</v>
      </c>
      <c r="AI18" s="328">
        <f t="shared" si="31"/>
        <v>0</v>
      </c>
      <c r="AJ18" s="328">
        <f t="shared" si="31"/>
        <v>0</v>
      </c>
      <c r="AK18" s="328">
        <f t="shared" si="31"/>
        <v>0</v>
      </c>
      <c r="AL18" s="328">
        <f t="shared" si="31"/>
        <v>0</v>
      </c>
      <c r="AM18" s="328">
        <f t="shared" si="31"/>
        <v>0</v>
      </c>
      <c r="AN18" s="328">
        <f t="shared" si="31"/>
        <v>0</v>
      </c>
      <c r="AO18" s="328">
        <f t="shared" si="31"/>
        <v>0</v>
      </c>
      <c r="AP18" s="328">
        <f t="shared" si="31"/>
        <v>0</v>
      </c>
      <c r="AQ18" s="328">
        <f t="shared" si="31"/>
        <v>0</v>
      </c>
      <c r="AR18" s="328">
        <f t="shared" si="31"/>
        <v>0</v>
      </c>
      <c r="AS18" s="328">
        <f t="shared" si="31"/>
        <v>0</v>
      </c>
      <c r="AT18" s="328">
        <f t="shared" si="31"/>
        <v>0</v>
      </c>
      <c r="AU18" s="328">
        <f t="shared" si="31"/>
        <v>0</v>
      </c>
      <c r="AV18" s="328">
        <v>96</v>
      </c>
      <c r="AW18" s="328">
        <f t="shared" ref="AW18:BH18" si="32">AW19</f>
        <v>0</v>
      </c>
      <c r="AX18" s="328">
        <f t="shared" si="32"/>
        <v>96</v>
      </c>
      <c r="AY18" s="328">
        <f t="shared" si="32"/>
        <v>0</v>
      </c>
      <c r="AZ18" s="328">
        <f t="shared" si="32"/>
        <v>0</v>
      </c>
      <c r="BA18" s="328">
        <f t="shared" si="32"/>
        <v>0</v>
      </c>
      <c r="BB18" s="328">
        <f t="shared" si="32"/>
        <v>0</v>
      </c>
      <c r="BC18" s="328">
        <f t="shared" si="32"/>
        <v>0</v>
      </c>
      <c r="BD18" s="328">
        <f t="shared" si="32"/>
        <v>0</v>
      </c>
      <c r="BE18" s="328">
        <f t="shared" si="32"/>
        <v>0</v>
      </c>
      <c r="BF18" s="328">
        <f t="shared" si="32"/>
        <v>0</v>
      </c>
      <c r="BG18" s="328">
        <f t="shared" si="32"/>
        <v>0</v>
      </c>
      <c r="BH18" s="328">
        <f t="shared" si="32"/>
        <v>0</v>
      </c>
      <c r="BI18" s="328">
        <v>0</v>
      </c>
      <c r="BJ18" s="328">
        <f>BJ19</f>
        <v>0</v>
      </c>
      <c r="BK18" s="328">
        <f>BK19</f>
        <v>0</v>
      </c>
      <c r="BL18" s="328">
        <f>BL19</f>
        <v>0</v>
      </c>
      <c r="BM18" s="328">
        <f>BM19</f>
        <v>0</v>
      </c>
      <c r="BN18" s="328">
        <v>0</v>
      </c>
      <c r="BO18" s="328">
        <f t="shared" ref="BO18:BZ18" si="33">BO19</f>
        <v>0</v>
      </c>
      <c r="BP18" s="328">
        <f t="shared" si="33"/>
        <v>0</v>
      </c>
      <c r="BQ18" s="328">
        <f t="shared" si="33"/>
        <v>0</v>
      </c>
      <c r="BR18" s="328">
        <f t="shared" si="33"/>
        <v>0</v>
      </c>
      <c r="BS18" s="328">
        <f t="shared" si="33"/>
        <v>0</v>
      </c>
      <c r="BT18" s="328">
        <f t="shared" si="33"/>
        <v>0</v>
      </c>
      <c r="BU18" s="328">
        <f t="shared" si="33"/>
        <v>0</v>
      </c>
      <c r="BV18" s="328">
        <f t="shared" si="33"/>
        <v>0</v>
      </c>
      <c r="BW18" s="328">
        <f t="shared" si="33"/>
        <v>0</v>
      </c>
      <c r="BX18" s="328">
        <f t="shared" si="33"/>
        <v>0</v>
      </c>
      <c r="BY18" s="328">
        <f t="shared" si="33"/>
        <v>0</v>
      </c>
      <c r="BZ18" s="328">
        <f t="shared" si="33"/>
        <v>0</v>
      </c>
      <c r="CA18" s="328">
        <v>0</v>
      </c>
      <c r="CB18" s="328">
        <f t="shared" ref="CB18:CQ18" si="34">CB19</f>
        <v>0</v>
      </c>
      <c r="CC18" s="328">
        <f t="shared" si="34"/>
        <v>0</v>
      </c>
      <c r="CD18" s="328">
        <f t="shared" si="34"/>
        <v>0</v>
      </c>
      <c r="CE18" s="328">
        <f t="shared" si="34"/>
        <v>0</v>
      </c>
      <c r="CF18" s="328">
        <f t="shared" si="34"/>
        <v>0</v>
      </c>
      <c r="CG18" s="328">
        <f t="shared" si="34"/>
        <v>0</v>
      </c>
      <c r="CH18" s="328">
        <f t="shared" si="34"/>
        <v>0</v>
      </c>
      <c r="CI18" s="328">
        <f t="shared" si="34"/>
        <v>0</v>
      </c>
      <c r="CJ18" s="328">
        <f t="shared" si="34"/>
        <v>0</v>
      </c>
      <c r="CK18" s="328">
        <f t="shared" si="34"/>
        <v>0</v>
      </c>
      <c r="CL18" s="328">
        <f t="shared" si="34"/>
        <v>0</v>
      </c>
      <c r="CM18" s="328">
        <f t="shared" si="34"/>
        <v>0</v>
      </c>
      <c r="CN18" s="328">
        <f t="shared" si="34"/>
        <v>0</v>
      </c>
      <c r="CO18" s="328">
        <f t="shared" si="34"/>
        <v>0</v>
      </c>
      <c r="CP18" s="328">
        <f t="shared" si="34"/>
        <v>0</v>
      </c>
      <c r="CQ18" s="328">
        <f t="shared" si="34"/>
        <v>0</v>
      </c>
      <c r="CR18" s="328">
        <v>0</v>
      </c>
      <c r="CS18" s="328">
        <f>CS19</f>
        <v>0</v>
      </c>
      <c r="CT18" s="328">
        <f>CT19</f>
        <v>0</v>
      </c>
      <c r="CU18" s="328">
        <v>0</v>
      </c>
      <c r="CV18" s="328">
        <f>CV19</f>
        <v>0</v>
      </c>
      <c r="CW18" s="328">
        <f>CW19</f>
        <v>0</v>
      </c>
      <c r="CX18" s="328">
        <f>CX19</f>
        <v>0</v>
      </c>
      <c r="CY18" s="328">
        <f>CY19</f>
        <v>0</v>
      </c>
      <c r="CZ18" s="328">
        <f>CZ19</f>
        <v>0</v>
      </c>
      <c r="DA18" s="328">
        <v>0</v>
      </c>
      <c r="DB18" s="328">
        <f>DB19</f>
        <v>0</v>
      </c>
      <c r="DC18" s="328">
        <f>DC19</f>
        <v>0</v>
      </c>
      <c r="DD18" s="328">
        <f>DD19</f>
        <v>0</v>
      </c>
      <c r="DE18" s="328">
        <v>0</v>
      </c>
      <c r="DF18" s="328">
        <f>DF19</f>
        <v>0</v>
      </c>
      <c r="DG18" s="328">
        <f>DG19</f>
        <v>0</v>
      </c>
      <c r="DH18" s="328">
        <f>DH19</f>
        <v>0</v>
      </c>
      <c r="DI18" s="383">
        <f>DI19</f>
        <v>0</v>
      </c>
      <c r="DJ18" s="328">
        <f>DJ19</f>
        <v>0</v>
      </c>
    </row>
    <row r="19" ht="22.5" customHeight="1" spans="1:114">
      <c r="A19" s="172" t="s">
        <v>223</v>
      </c>
      <c r="B19" s="173"/>
      <c r="C19" s="174"/>
      <c r="D19" s="174" t="s">
        <v>359</v>
      </c>
      <c r="E19" s="328">
        <v>45353.8</v>
      </c>
      <c r="F19" s="328">
        <v>45257.8</v>
      </c>
      <c r="G19" s="328">
        <f t="shared" ref="G19:S19" si="35">G20+G21</f>
        <v>0</v>
      </c>
      <c r="H19" s="328">
        <f t="shared" si="35"/>
        <v>0</v>
      </c>
      <c r="I19" s="328">
        <f t="shared" si="35"/>
        <v>0</v>
      </c>
      <c r="J19" s="328">
        <f t="shared" si="35"/>
        <v>0</v>
      </c>
      <c r="K19" s="328">
        <f t="shared" si="35"/>
        <v>0</v>
      </c>
      <c r="L19" s="328">
        <f t="shared" si="35"/>
        <v>0</v>
      </c>
      <c r="M19" s="328">
        <f t="shared" si="35"/>
        <v>0</v>
      </c>
      <c r="N19" s="328">
        <f t="shared" si="35"/>
        <v>45257.8</v>
      </c>
      <c r="O19" s="328">
        <f t="shared" si="35"/>
        <v>0</v>
      </c>
      <c r="P19" s="328">
        <f t="shared" si="35"/>
        <v>0</v>
      </c>
      <c r="Q19" s="328">
        <f t="shared" si="35"/>
        <v>0</v>
      </c>
      <c r="R19" s="328">
        <f t="shared" si="35"/>
        <v>0</v>
      </c>
      <c r="S19" s="328">
        <f t="shared" si="35"/>
        <v>0</v>
      </c>
      <c r="T19" s="328">
        <v>0</v>
      </c>
      <c r="U19" s="328">
        <f t="shared" ref="U19:AU19" si="36">U20+U21</f>
        <v>0</v>
      </c>
      <c r="V19" s="328">
        <f t="shared" si="36"/>
        <v>0</v>
      </c>
      <c r="W19" s="328">
        <f t="shared" si="36"/>
        <v>0</v>
      </c>
      <c r="X19" s="328">
        <f t="shared" si="36"/>
        <v>0</v>
      </c>
      <c r="Y19" s="328">
        <f t="shared" si="36"/>
        <v>0</v>
      </c>
      <c r="Z19" s="328">
        <f t="shared" si="36"/>
        <v>0</v>
      </c>
      <c r="AA19" s="328">
        <f t="shared" si="36"/>
        <v>0</v>
      </c>
      <c r="AB19" s="328">
        <f t="shared" si="36"/>
        <v>0</v>
      </c>
      <c r="AC19" s="328">
        <f t="shared" si="36"/>
        <v>0</v>
      </c>
      <c r="AD19" s="328">
        <f t="shared" si="36"/>
        <v>0</v>
      </c>
      <c r="AE19" s="328">
        <f t="shared" si="36"/>
        <v>0</v>
      </c>
      <c r="AF19" s="328">
        <f t="shared" si="36"/>
        <v>0</v>
      </c>
      <c r="AG19" s="328">
        <f t="shared" si="36"/>
        <v>0</v>
      </c>
      <c r="AH19" s="328">
        <f t="shared" si="36"/>
        <v>0</v>
      </c>
      <c r="AI19" s="328">
        <f t="shared" si="36"/>
        <v>0</v>
      </c>
      <c r="AJ19" s="328">
        <f t="shared" si="36"/>
        <v>0</v>
      </c>
      <c r="AK19" s="328">
        <f t="shared" si="36"/>
        <v>0</v>
      </c>
      <c r="AL19" s="328">
        <f t="shared" si="36"/>
        <v>0</v>
      </c>
      <c r="AM19" s="328">
        <f t="shared" si="36"/>
        <v>0</v>
      </c>
      <c r="AN19" s="328">
        <f t="shared" si="36"/>
        <v>0</v>
      </c>
      <c r="AO19" s="328">
        <f t="shared" si="36"/>
        <v>0</v>
      </c>
      <c r="AP19" s="328">
        <f t="shared" si="36"/>
        <v>0</v>
      </c>
      <c r="AQ19" s="328">
        <f t="shared" si="36"/>
        <v>0</v>
      </c>
      <c r="AR19" s="328">
        <f t="shared" si="36"/>
        <v>0</v>
      </c>
      <c r="AS19" s="328">
        <f t="shared" si="36"/>
        <v>0</v>
      </c>
      <c r="AT19" s="328">
        <f t="shared" si="36"/>
        <v>0</v>
      </c>
      <c r="AU19" s="328">
        <f t="shared" si="36"/>
        <v>0</v>
      </c>
      <c r="AV19" s="328">
        <v>96</v>
      </c>
      <c r="AW19" s="328">
        <f t="shared" ref="AW19:BH19" si="37">AW20+AW21</f>
        <v>0</v>
      </c>
      <c r="AX19" s="328">
        <f t="shared" si="37"/>
        <v>96</v>
      </c>
      <c r="AY19" s="328">
        <f t="shared" si="37"/>
        <v>0</v>
      </c>
      <c r="AZ19" s="328">
        <f t="shared" si="37"/>
        <v>0</v>
      </c>
      <c r="BA19" s="328">
        <f t="shared" si="37"/>
        <v>0</v>
      </c>
      <c r="BB19" s="328">
        <f t="shared" si="37"/>
        <v>0</v>
      </c>
      <c r="BC19" s="328">
        <f t="shared" si="37"/>
        <v>0</v>
      </c>
      <c r="BD19" s="328">
        <f t="shared" si="37"/>
        <v>0</v>
      </c>
      <c r="BE19" s="328">
        <f t="shared" si="37"/>
        <v>0</v>
      </c>
      <c r="BF19" s="328">
        <f t="shared" si="37"/>
        <v>0</v>
      </c>
      <c r="BG19" s="328">
        <f t="shared" si="37"/>
        <v>0</v>
      </c>
      <c r="BH19" s="328">
        <f t="shared" si="37"/>
        <v>0</v>
      </c>
      <c r="BI19" s="328">
        <v>0</v>
      </c>
      <c r="BJ19" s="328">
        <f>BJ20+BJ21</f>
        <v>0</v>
      </c>
      <c r="BK19" s="328">
        <f>BK20+BK21</f>
        <v>0</v>
      </c>
      <c r="BL19" s="328">
        <f>BL20+BL21</f>
        <v>0</v>
      </c>
      <c r="BM19" s="328">
        <f>BM20+BM21</f>
        <v>0</v>
      </c>
      <c r="BN19" s="328">
        <v>0</v>
      </c>
      <c r="BO19" s="328">
        <f t="shared" ref="BO19:BZ19" si="38">BO20+BO21</f>
        <v>0</v>
      </c>
      <c r="BP19" s="328">
        <f t="shared" si="38"/>
        <v>0</v>
      </c>
      <c r="BQ19" s="328">
        <f t="shared" si="38"/>
        <v>0</v>
      </c>
      <c r="BR19" s="328">
        <f t="shared" si="38"/>
        <v>0</v>
      </c>
      <c r="BS19" s="328">
        <f t="shared" si="38"/>
        <v>0</v>
      </c>
      <c r="BT19" s="328">
        <f t="shared" si="38"/>
        <v>0</v>
      </c>
      <c r="BU19" s="328">
        <f t="shared" si="38"/>
        <v>0</v>
      </c>
      <c r="BV19" s="328">
        <f t="shared" si="38"/>
        <v>0</v>
      </c>
      <c r="BW19" s="328">
        <f t="shared" si="38"/>
        <v>0</v>
      </c>
      <c r="BX19" s="328">
        <f t="shared" si="38"/>
        <v>0</v>
      </c>
      <c r="BY19" s="328">
        <f t="shared" si="38"/>
        <v>0</v>
      </c>
      <c r="BZ19" s="328">
        <f t="shared" si="38"/>
        <v>0</v>
      </c>
      <c r="CA19" s="328">
        <v>0</v>
      </c>
      <c r="CB19" s="328">
        <f t="shared" ref="CB19:CQ19" si="39">CB20+CB21</f>
        <v>0</v>
      </c>
      <c r="CC19" s="328">
        <f t="shared" si="39"/>
        <v>0</v>
      </c>
      <c r="CD19" s="328">
        <f t="shared" si="39"/>
        <v>0</v>
      </c>
      <c r="CE19" s="328">
        <f t="shared" si="39"/>
        <v>0</v>
      </c>
      <c r="CF19" s="328">
        <f t="shared" si="39"/>
        <v>0</v>
      </c>
      <c r="CG19" s="328">
        <f t="shared" si="39"/>
        <v>0</v>
      </c>
      <c r="CH19" s="328">
        <f t="shared" si="39"/>
        <v>0</v>
      </c>
      <c r="CI19" s="328">
        <f t="shared" si="39"/>
        <v>0</v>
      </c>
      <c r="CJ19" s="328">
        <f t="shared" si="39"/>
        <v>0</v>
      </c>
      <c r="CK19" s="328">
        <f t="shared" si="39"/>
        <v>0</v>
      </c>
      <c r="CL19" s="328">
        <f t="shared" si="39"/>
        <v>0</v>
      </c>
      <c r="CM19" s="328">
        <f t="shared" si="39"/>
        <v>0</v>
      </c>
      <c r="CN19" s="328">
        <f t="shared" si="39"/>
        <v>0</v>
      </c>
      <c r="CO19" s="328">
        <f t="shared" si="39"/>
        <v>0</v>
      </c>
      <c r="CP19" s="328">
        <f t="shared" si="39"/>
        <v>0</v>
      </c>
      <c r="CQ19" s="328">
        <f t="shared" si="39"/>
        <v>0</v>
      </c>
      <c r="CR19" s="328">
        <v>0</v>
      </c>
      <c r="CS19" s="328">
        <f>CS20+CS21</f>
        <v>0</v>
      </c>
      <c r="CT19" s="328">
        <f>CT20+CT21</f>
        <v>0</v>
      </c>
      <c r="CU19" s="328">
        <v>0</v>
      </c>
      <c r="CV19" s="328">
        <f>CV20+CV21</f>
        <v>0</v>
      </c>
      <c r="CW19" s="328">
        <f>CW20+CW21</f>
        <v>0</v>
      </c>
      <c r="CX19" s="328">
        <f>CX20+CX21</f>
        <v>0</v>
      </c>
      <c r="CY19" s="328">
        <f>CY20+CY21</f>
        <v>0</v>
      </c>
      <c r="CZ19" s="328">
        <f>CZ20+CZ21</f>
        <v>0</v>
      </c>
      <c r="DA19" s="328">
        <v>0</v>
      </c>
      <c r="DB19" s="328">
        <f>DB20+DB21</f>
        <v>0</v>
      </c>
      <c r="DC19" s="328">
        <f>DC20+DC21</f>
        <v>0</v>
      </c>
      <c r="DD19" s="328">
        <f>DD20+DD21</f>
        <v>0</v>
      </c>
      <c r="DE19" s="328">
        <v>0</v>
      </c>
      <c r="DF19" s="328">
        <f>DF20+DF21</f>
        <v>0</v>
      </c>
      <c r="DG19" s="328">
        <f>DG20+DG21</f>
        <v>0</v>
      </c>
      <c r="DH19" s="328">
        <f>DH20+DH21</f>
        <v>0</v>
      </c>
      <c r="DI19" s="383">
        <f>DI20+DI21</f>
        <v>0</v>
      </c>
      <c r="DJ19" s="328">
        <f>DJ20+DJ21</f>
        <v>0</v>
      </c>
    </row>
    <row r="20" ht="22.5" customHeight="1" spans="1:114">
      <c r="A20" s="223" t="s">
        <v>225</v>
      </c>
      <c r="B20" s="224"/>
      <c r="C20" s="145"/>
      <c r="D20" s="145" t="s">
        <v>360</v>
      </c>
      <c r="E20" s="328">
        <v>40193.91</v>
      </c>
      <c r="F20" s="328">
        <v>40097.91</v>
      </c>
      <c r="G20" s="328">
        <v>0</v>
      </c>
      <c r="H20" s="328">
        <v>0</v>
      </c>
      <c r="I20" s="328">
        <v>0</v>
      </c>
      <c r="J20" s="328">
        <v>0</v>
      </c>
      <c r="K20" s="328">
        <v>0</v>
      </c>
      <c r="L20" s="328">
        <v>0</v>
      </c>
      <c r="M20" s="328">
        <v>0</v>
      </c>
      <c r="N20" s="328">
        <v>40097.91</v>
      </c>
      <c r="O20" s="328">
        <v>0</v>
      </c>
      <c r="P20" s="328">
        <v>0</v>
      </c>
      <c r="Q20" s="328">
        <v>0</v>
      </c>
      <c r="R20" s="328">
        <v>0</v>
      </c>
      <c r="S20" s="328">
        <v>0</v>
      </c>
      <c r="T20" s="328">
        <v>0</v>
      </c>
      <c r="U20" s="328">
        <v>0</v>
      </c>
      <c r="V20" s="328">
        <v>0</v>
      </c>
      <c r="W20" s="328">
        <v>0</v>
      </c>
      <c r="X20" s="328">
        <v>0</v>
      </c>
      <c r="Y20" s="328">
        <v>0</v>
      </c>
      <c r="Z20" s="328">
        <v>0</v>
      </c>
      <c r="AA20" s="328">
        <v>0</v>
      </c>
      <c r="AB20" s="328">
        <v>0</v>
      </c>
      <c r="AC20" s="328">
        <v>0</v>
      </c>
      <c r="AD20" s="328">
        <v>0</v>
      </c>
      <c r="AE20" s="328">
        <v>0</v>
      </c>
      <c r="AF20" s="328">
        <v>0</v>
      </c>
      <c r="AG20" s="328">
        <v>0</v>
      </c>
      <c r="AH20" s="328">
        <v>0</v>
      </c>
      <c r="AI20" s="328">
        <v>0</v>
      </c>
      <c r="AJ20" s="328">
        <v>0</v>
      </c>
      <c r="AK20" s="328">
        <v>0</v>
      </c>
      <c r="AL20" s="328">
        <v>0</v>
      </c>
      <c r="AM20" s="328">
        <v>0</v>
      </c>
      <c r="AN20" s="328">
        <v>0</v>
      </c>
      <c r="AO20" s="328">
        <v>0</v>
      </c>
      <c r="AP20" s="328">
        <v>0</v>
      </c>
      <c r="AQ20" s="328">
        <v>0</v>
      </c>
      <c r="AR20" s="328">
        <v>0</v>
      </c>
      <c r="AS20" s="328">
        <v>0</v>
      </c>
      <c r="AT20" s="328">
        <v>0</v>
      </c>
      <c r="AU20" s="328">
        <v>0</v>
      </c>
      <c r="AV20" s="328">
        <v>96</v>
      </c>
      <c r="AW20" s="328">
        <v>0</v>
      </c>
      <c r="AX20" s="328">
        <v>96</v>
      </c>
      <c r="AY20" s="328">
        <v>0</v>
      </c>
      <c r="AZ20" s="328">
        <v>0</v>
      </c>
      <c r="BA20" s="328">
        <v>0</v>
      </c>
      <c r="BB20" s="328">
        <v>0</v>
      </c>
      <c r="BC20" s="328">
        <v>0</v>
      </c>
      <c r="BD20" s="328">
        <v>0</v>
      </c>
      <c r="BE20" s="328">
        <v>0</v>
      </c>
      <c r="BF20" s="328">
        <v>0</v>
      </c>
      <c r="BG20" s="328">
        <v>0</v>
      </c>
      <c r="BH20" s="328">
        <v>0</v>
      </c>
      <c r="BI20" s="328">
        <v>0</v>
      </c>
      <c r="BJ20" s="328">
        <v>0</v>
      </c>
      <c r="BK20" s="328">
        <v>0</v>
      </c>
      <c r="BL20" s="328">
        <v>0</v>
      </c>
      <c r="BM20" s="328">
        <v>0</v>
      </c>
      <c r="BN20" s="328">
        <v>0</v>
      </c>
      <c r="BO20" s="328">
        <v>0</v>
      </c>
      <c r="BP20" s="328">
        <v>0</v>
      </c>
      <c r="BQ20" s="328">
        <v>0</v>
      </c>
      <c r="BR20" s="328">
        <v>0</v>
      </c>
      <c r="BS20" s="328">
        <v>0</v>
      </c>
      <c r="BT20" s="328">
        <v>0</v>
      </c>
      <c r="BU20" s="328">
        <v>0</v>
      </c>
      <c r="BV20" s="328">
        <v>0</v>
      </c>
      <c r="BW20" s="328">
        <v>0</v>
      </c>
      <c r="BX20" s="328">
        <v>0</v>
      </c>
      <c r="BY20" s="328">
        <v>0</v>
      </c>
      <c r="BZ20" s="328">
        <v>0</v>
      </c>
      <c r="CA20" s="328">
        <v>0</v>
      </c>
      <c r="CB20" s="328">
        <v>0</v>
      </c>
      <c r="CC20" s="328">
        <v>0</v>
      </c>
      <c r="CD20" s="328">
        <v>0</v>
      </c>
      <c r="CE20" s="328">
        <v>0</v>
      </c>
      <c r="CF20" s="328">
        <v>0</v>
      </c>
      <c r="CG20" s="328">
        <v>0</v>
      </c>
      <c r="CH20" s="328">
        <v>0</v>
      </c>
      <c r="CI20" s="328">
        <v>0</v>
      </c>
      <c r="CJ20" s="328">
        <v>0</v>
      </c>
      <c r="CK20" s="328">
        <v>0</v>
      </c>
      <c r="CL20" s="328">
        <v>0</v>
      </c>
      <c r="CM20" s="328">
        <v>0</v>
      </c>
      <c r="CN20" s="328">
        <v>0</v>
      </c>
      <c r="CO20" s="328">
        <v>0</v>
      </c>
      <c r="CP20" s="328">
        <v>0</v>
      </c>
      <c r="CQ20" s="328">
        <v>0</v>
      </c>
      <c r="CR20" s="328">
        <v>0</v>
      </c>
      <c r="CS20" s="328">
        <v>0</v>
      </c>
      <c r="CT20" s="328">
        <v>0</v>
      </c>
      <c r="CU20" s="328">
        <v>0</v>
      </c>
      <c r="CV20" s="328">
        <v>0</v>
      </c>
      <c r="CW20" s="328">
        <v>0</v>
      </c>
      <c r="CX20" s="328">
        <v>0</v>
      </c>
      <c r="CY20" s="328">
        <v>0</v>
      </c>
      <c r="CZ20" s="328">
        <v>0</v>
      </c>
      <c r="DA20" s="328">
        <v>0</v>
      </c>
      <c r="DB20" s="328">
        <v>0</v>
      </c>
      <c r="DC20" s="328">
        <v>0</v>
      </c>
      <c r="DD20" s="328">
        <v>0</v>
      </c>
      <c r="DE20" s="328">
        <v>0</v>
      </c>
      <c r="DF20" s="328">
        <v>0</v>
      </c>
      <c r="DG20" s="328">
        <v>0</v>
      </c>
      <c r="DH20" s="328">
        <v>0</v>
      </c>
      <c r="DI20" s="383">
        <v>0</v>
      </c>
      <c r="DJ20" s="328">
        <v>0</v>
      </c>
    </row>
    <row r="21" ht="22.5" customHeight="1" spans="1:114">
      <c r="A21" s="223" t="s">
        <v>227</v>
      </c>
      <c r="B21" s="224"/>
      <c r="C21" s="145"/>
      <c r="D21" s="145" t="s">
        <v>361</v>
      </c>
      <c r="E21" s="328">
        <v>5159.89</v>
      </c>
      <c r="F21" s="328">
        <v>5159.89</v>
      </c>
      <c r="G21" s="328">
        <v>0</v>
      </c>
      <c r="H21" s="328">
        <v>0</v>
      </c>
      <c r="I21" s="328">
        <v>0</v>
      </c>
      <c r="J21" s="328">
        <v>0</v>
      </c>
      <c r="K21" s="328">
        <v>0</v>
      </c>
      <c r="L21" s="328">
        <v>0</v>
      </c>
      <c r="M21" s="328">
        <v>0</v>
      </c>
      <c r="N21" s="328">
        <v>5159.89</v>
      </c>
      <c r="O21" s="328">
        <v>0</v>
      </c>
      <c r="P21" s="328">
        <v>0</v>
      </c>
      <c r="Q21" s="328">
        <v>0</v>
      </c>
      <c r="R21" s="328">
        <v>0</v>
      </c>
      <c r="S21" s="328">
        <v>0</v>
      </c>
      <c r="T21" s="328">
        <v>0</v>
      </c>
      <c r="U21" s="328">
        <v>0</v>
      </c>
      <c r="V21" s="328">
        <v>0</v>
      </c>
      <c r="W21" s="328">
        <v>0</v>
      </c>
      <c r="X21" s="328">
        <v>0</v>
      </c>
      <c r="Y21" s="328">
        <v>0</v>
      </c>
      <c r="Z21" s="328">
        <v>0</v>
      </c>
      <c r="AA21" s="328">
        <v>0</v>
      </c>
      <c r="AB21" s="328">
        <v>0</v>
      </c>
      <c r="AC21" s="328">
        <v>0</v>
      </c>
      <c r="AD21" s="328">
        <v>0</v>
      </c>
      <c r="AE21" s="328">
        <v>0</v>
      </c>
      <c r="AF21" s="328">
        <v>0</v>
      </c>
      <c r="AG21" s="328">
        <v>0</v>
      </c>
      <c r="AH21" s="328">
        <v>0</v>
      </c>
      <c r="AI21" s="328">
        <v>0</v>
      </c>
      <c r="AJ21" s="328">
        <v>0</v>
      </c>
      <c r="AK21" s="328">
        <v>0</v>
      </c>
      <c r="AL21" s="328">
        <v>0</v>
      </c>
      <c r="AM21" s="328">
        <v>0</v>
      </c>
      <c r="AN21" s="328">
        <v>0</v>
      </c>
      <c r="AO21" s="328">
        <v>0</v>
      </c>
      <c r="AP21" s="328">
        <v>0</v>
      </c>
      <c r="AQ21" s="328">
        <v>0</v>
      </c>
      <c r="AR21" s="328">
        <v>0</v>
      </c>
      <c r="AS21" s="328">
        <v>0</v>
      </c>
      <c r="AT21" s="328">
        <v>0</v>
      </c>
      <c r="AU21" s="328">
        <v>0</v>
      </c>
      <c r="AV21" s="328">
        <v>0</v>
      </c>
      <c r="AW21" s="328">
        <v>0</v>
      </c>
      <c r="AX21" s="328">
        <v>0</v>
      </c>
      <c r="AY21" s="328">
        <v>0</v>
      </c>
      <c r="AZ21" s="328">
        <v>0</v>
      </c>
      <c r="BA21" s="328">
        <v>0</v>
      </c>
      <c r="BB21" s="328">
        <v>0</v>
      </c>
      <c r="BC21" s="328">
        <v>0</v>
      </c>
      <c r="BD21" s="328">
        <v>0</v>
      </c>
      <c r="BE21" s="328">
        <v>0</v>
      </c>
      <c r="BF21" s="328">
        <v>0</v>
      </c>
      <c r="BG21" s="328">
        <v>0</v>
      </c>
      <c r="BH21" s="328">
        <v>0</v>
      </c>
      <c r="BI21" s="328">
        <v>0</v>
      </c>
      <c r="BJ21" s="328">
        <v>0</v>
      </c>
      <c r="BK21" s="328">
        <v>0</v>
      </c>
      <c r="BL21" s="328">
        <v>0</v>
      </c>
      <c r="BM21" s="328">
        <v>0</v>
      </c>
      <c r="BN21" s="328">
        <v>0</v>
      </c>
      <c r="BO21" s="328">
        <v>0</v>
      </c>
      <c r="BP21" s="328">
        <v>0</v>
      </c>
      <c r="BQ21" s="328">
        <v>0</v>
      </c>
      <c r="BR21" s="328">
        <v>0</v>
      </c>
      <c r="BS21" s="328">
        <v>0</v>
      </c>
      <c r="BT21" s="328">
        <v>0</v>
      </c>
      <c r="BU21" s="328">
        <v>0</v>
      </c>
      <c r="BV21" s="328">
        <v>0</v>
      </c>
      <c r="BW21" s="328">
        <v>0</v>
      </c>
      <c r="BX21" s="328">
        <v>0</v>
      </c>
      <c r="BY21" s="328">
        <v>0</v>
      </c>
      <c r="BZ21" s="328">
        <v>0</v>
      </c>
      <c r="CA21" s="328">
        <v>0</v>
      </c>
      <c r="CB21" s="328">
        <v>0</v>
      </c>
      <c r="CC21" s="328">
        <v>0</v>
      </c>
      <c r="CD21" s="328">
        <v>0</v>
      </c>
      <c r="CE21" s="328">
        <v>0</v>
      </c>
      <c r="CF21" s="328">
        <v>0</v>
      </c>
      <c r="CG21" s="328">
        <v>0</v>
      </c>
      <c r="CH21" s="328">
        <v>0</v>
      </c>
      <c r="CI21" s="328">
        <v>0</v>
      </c>
      <c r="CJ21" s="328">
        <v>0</v>
      </c>
      <c r="CK21" s="328">
        <v>0</v>
      </c>
      <c r="CL21" s="328">
        <v>0</v>
      </c>
      <c r="CM21" s="328">
        <v>0</v>
      </c>
      <c r="CN21" s="328">
        <v>0</v>
      </c>
      <c r="CO21" s="328">
        <v>0</v>
      </c>
      <c r="CP21" s="328">
        <v>0</v>
      </c>
      <c r="CQ21" s="328">
        <v>0</v>
      </c>
      <c r="CR21" s="328">
        <v>0</v>
      </c>
      <c r="CS21" s="328">
        <v>0</v>
      </c>
      <c r="CT21" s="328">
        <v>0</v>
      </c>
      <c r="CU21" s="328">
        <v>0</v>
      </c>
      <c r="CV21" s="328">
        <v>0</v>
      </c>
      <c r="CW21" s="328">
        <v>0</v>
      </c>
      <c r="CX21" s="328">
        <v>0</v>
      </c>
      <c r="CY21" s="328">
        <v>0</v>
      </c>
      <c r="CZ21" s="328">
        <v>0</v>
      </c>
      <c r="DA21" s="328">
        <v>0</v>
      </c>
      <c r="DB21" s="328">
        <v>0</v>
      </c>
      <c r="DC21" s="328">
        <v>0</v>
      </c>
      <c r="DD21" s="328">
        <v>0</v>
      </c>
      <c r="DE21" s="328">
        <v>0</v>
      </c>
      <c r="DF21" s="328">
        <v>0</v>
      </c>
      <c r="DG21" s="328">
        <v>0</v>
      </c>
      <c r="DH21" s="328">
        <v>0</v>
      </c>
      <c r="DI21" s="383">
        <v>0</v>
      </c>
      <c r="DJ21" s="328">
        <v>0</v>
      </c>
    </row>
    <row r="22" ht="22.5" customHeight="1" spans="1:114">
      <c r="A22" s="172" t="s">
        <v>229</v>
      </c>
      <c r="B22" s="173"/>
      <c r="C22" s="174"/>
      <c r="D22" s="174" t="s">
        <v>230</v>
      </c>
      <c r="E22" s="328">
        <v>90675.3</v>
      </c>
      <c r="F22" s="328">
        <v>90675.3</v>
      </c>
      <c r="G22" s="328">
        <f t="shared" ref="G22:S22" si="40">G23</f>
        <v>0</v>
      </c>
      <c r="H22" s="328">
        <f t="shared" si="40"/>
        <v>0</v>
      </c>
      <c r="I22" s="328">
        <f t="shared" si="40"/>
        <v>0</v>
      </c>
      <c r="J22" s="328">
        <f t="shared" si="40"/>
        <v>0</v>
      </c>
      <c r="K22" s="328">
        <f t="shared" si="40"/>
        <v>0</v>
      </c>
      <c r="L22" s="328">
        <f t="shared" si="40"/>
        <v>0</v>
      </c>
      <c r="M22" s="328">
        <f t="shared" si="40"/>
        <v>0</v>
      </c>
      <c r="N22" s="328">
        <f t="shared" si="40"/>
        <v>0</v>
      </c>
      <c r="O22" s="328">
        <f t="shared" si="40"/>
        <v>0</v>
      </c>
      <c r="P22" s="328">
        <f t="shared" si="40"/>
        <v>0</v>
      </c>
      <c r="Q22" s="328">
        <f t="shared" si="40"/>
        <v>90675.3</v>
      </c>
      <c r="R22" s="328">
        <f t="shared" si="40"/>
        <v>0</v>
      </c>
      <c r="S22" s="328">
        <f t="shared" si="40"/>
        <v>0</v>
      </c>
      <c r="T22" s="328">
        <v>0</v>
      </c>
      <c r="U22" s="328">
        <f t="shared" ref="U22:AU22" si="41">U23</f>
        <v>0</v>
      </c>
      <c r="V22" s="328">
        <f t="shared" si="41"/>
        <v>0</v>
      </c>
      <c r="W22" s="328">
        <f t="shared" si="41"/>
        <v>0</v>
      </c>
      <c r="X22" s="328">
        <f t="shared" si="41"/>
        <v>0</v>
      </c>
      <c r="Y22" s="328">
        <f t="shared" si="41"/>
        <v>0</v>
      </c>
      <c r="Z22" s="328">
        <f t="shared" si="41"/>
        <v>0</v>
      </c>
      <c r="AA22" s="328">
        <f t="shared" si="41"/>
        <v>0</v>
      </c>
      <c r="AB22" s="328">
        <f t="shared" si="41"/>
        <v>0</v>
      </c>
      <c r="AC22" s="328">
        <f t="shared" si="41"/>
        <v>0</v>
      </c>
      <c r="AD22" s="328">
        <f t="shared" si="41"/>
        <v>0</v>
      </c>
      <c r="AE22" s="328">
        <f t="shared" si="41"/>
        <v>0</v>
      </c>
      <c r="AF22" s="328">
        <f t="shared" si="41"/>
        <v>0</v>
      </c>
      <c r="AG22" s="328">
        <f t="shared" si="41"/>
        <v>0</v>
      </c>
      <c r="AH22" s="328">
        <f t="shared" si="41"/>
        <v>0</v>
      </c>
      <c r="AI22" s="328">
        <f t="shared" si="41"/>
        <v>0</v>
      </c>
      <c r="AJ22" s="328">
        <f t="shared" si="41"/>
        <v>0</v>
      </c>
      <c r="AK22" s="328">
        <f t="shared" si="41"/>
        <v>0</v>
      </c>
      <c r="AL22" s="328">
        <f t="shared" si="41"/>
        <v>0</v>
      </c>
      <c r="AM22" s="328">
        <f t="shared" si="41"/>
        <v>0</v>
      </c>
      <c r="AN22" s="328">
        <f t="shared" si="41"/>
        <v>0</v>
      </c>
      <c r="AO22" s="328">
        <f t="shared" si="41"/>
        <v>0</v>
      </c>
      <c r="AP22" s="328">
        <f t="shared" si="41"/>
        <v>0</v>
      </c>
      <c r="AQ22" s="328">
        <f t="shared" si="41"/>
        <v>0</v>
      </c>
      <c r="AR22" s="328">
        <f t="shared" si="41"/>
        <v>0</v>
      </c>
      <c r="AS22" s="328">
        <f t="shared" si="41"/>
        <v>0</v>
      </c>
      <c r="AT22" s="328">
        <f t="shared" si="41"/>
        <v>0</v>
      </c>
      <c r="AU22" s="328">
        <f t="shared" si="41"/>
        <v>0</v>
      </c>
      <c r="AV22" s="328">
        <v>0</v>
      </c>
      <c r="AW22" s="328">
        <f t="shared" ref="AW22:BH22" si="42">AW23</f>
        <v>0</v>
      </c>
      <c r="AX22" s="328">
        <f t="shared" si="42"/>
        <v>0</v>
      </c>
      <c r="AY22" s="328">
        <f t="shared" si="42"/>
        <v>0</v>
      </c>
      <c r="AZ22" s="328">
        <f t="shared" si="42"/>
        <v>0</v>
      </c>
      <c r="BA22" s="328">
        <f t="shared" si="42"/>
        <v>0</v>
      </c>
      <c r="BB22" s="328">
        <f t="shared" si="42"/>
        <v>0</v>
      </c>
      <c r="BC22" s="328">
        <f t="shared" si="42"/>
        <v>0</v>
      </c>
      <c r="BD22" s="328">
        <f t="shared" si="42"/>
        <v>0</v>
      </c>
      <c r="BE22" s="328">
        <f t="shared" si="42"/>
        <v>0</v>
      </c>
      <c r="BF22" s="328">
        <f t="shared" si="42"/>
        <v>0</v>
      </c>
      <c r="BG22" s="328">
        <f t="shared" si="42"/>
        <v>0</v>
      </c>
      <c r="BH22" s="328">
        <f t="shared" si="42"/>
        <v>0</v>
      </c>
      <c r="BI22" s="328">
        <v>0</v>
      </c>
      <c r="BJ22" s="328">
        <f>BJ23</f>
        <v>0</v>
      </c>
      <c r="BK22" s="328">
        <f>BK23</f>
        <v>0</v>
      </c>
      <c r="BL22" s="328">
        <f>BL23</f>
        <v>0</v>
      </c>
      <c r="BM22" s="328">
        <f>BM23</f>
        <v>0</v>
      </c>
      <c r="BN22" s="328">
        <v>0</v>
      </c>
      <c r="BO22" s="328">
        <f t="shared" ref="BO22:BZ22" si="43">BO23</f>
        <v>0</v>
      </c>
      <c r="BP22" s="328">
        <f t="shared" si="43"/>
        <v>0</v>
      </c>
      <c r="BQ22" s="328">
        <f t="shared" si="43"/>
        <v>0</v>
      </c>
      <c r="BR22" s="328">
        <f t="shared" si="43"/>
        <v>0</v>
      </c>
      <c r="BS22" s="328">
        <f t="shared" si="43"/>
        <v>0</v>
      </c>
      <c r="BT22" s="328">
        <f t="shared" si="43"/>
        <v>0</v>
      </c>
      <c r="BU22" s="328">
        <f t="shared" si="43"/>
        <v>0</v>
      </c>
      <c r="BV22" s="328">
        <f t="shared" si="43"/>
        <v>0</v>
      </c>
      <c r="BW22" s="328">
        <f t="shared" si="43"/>
        <v>0</v>
      </c>
      <c r="BX22" s="328">
        <f t="shared" si="43"/>
        <v>0</v>
      </c>
      <c r="BY22" s="328">
        <f t="shared" si="43"/>
        <v>0</v>
      </c>
      <c r="BZ22" s="328">
        <f t="shared" si="43"/>
        <v>0</v>
      </c>
      <c r="CA22" s="328">
        <v>0</v>
      </c>
      <c r="CB22" s="328">
        <f t="shared" ref="CB22:CQ22" si="44">CB23</f>
        <v>0</v>
      </c>
      <c r="CC22" s="328">
        <f t="shared" si="44"/>
        <v>0</v>
      </c>
      <c r="CD22" s="328">
        <f t="shared" si="44"/>
        <v>0</v>
      </c>
      <c r="CE22" s="328">
        <f t="shared" si="44"/>
        <v>0</v>
      </c>
      <c r="CF22" s="328">
        <f t="shared" si="44"/>
        <v>0</v>
      </c>
      <c r="CG22" s="328">
        <f t="shared" si="44"/>
        <v>0</v>
      </c>
      <c r="CH22" s="328">
        <f t="shared" si="44"/>
        <v>0</v>
      </c>
      <c r="CI22" s="328">
        <f t="shared" si="44"/>
        <v>0</v>
      </c>
      <c r="CJ22" s="328">
        <f t="shared" si="44"/>
        <v>0</v>
      </c>
      <c r="CK22" s="328">
        <f t="shared" si="44"/>
        <v>0</v>
      </c>
      <c r="CL22" s="328">
        <f t="shared" si="44"/>
        <v>0</v>
      </c>
      <c r="CM22" s="328">
        <f t="shared" si="44"/>
        <v>0</v>
      </c>
      <c r="CN22" s="328">
        <f t="shared" si="44"/>
        <v>0</v>
      </c>
      <c r="CO22" s="328">
        <f t="shared" si="44"/>
        <v>0</v>
      </c>
      <c r="CP22" s="328">
        <f t="shared" si="44"/>
        <v>0</v>
      </c>
      <c r="CQ22" s="328">
        <f t="shared" si="44"/>
        <v>0</v>
      </c>
      <c r="CR22" s="328">
        <v>0</v>
      </c>
      <c r="CS22" s="328">
        <f>CS23</f>
        <v>0</v>
      </c>
      <c r="CT22" s="328">
        <f>CT23</f>
        <v>0</v>
      </c>
      <c r="CU22" s="328">
        <v>0</v>
      </c>
      <c r="CV22" s="328">
        <f>CV23</f>
        <v>0</v>
      </c>
      <c r="CW22" s="328">
        <f>CW23</f>
        <v>0</v>
      </c>
      <c r="CX22" s="328">
        <f>CX23</f>
        <v>0</v>
      </c>
      <c r="CY22" s="328">
        <f>CY23</f>
        <v>0</v>
      </c>
      <c r="CZ22" s="328">
        <f>CZ23</f>
        <v>0</v>
      </c>
      <c r="DA22" s="328">
        <v>0</v>
      </c>
      <c r="DB22" s="328">
        <f>DB23</f>
        <v>0</v>
      </c>
      <c r="DC22" s="328">
        <f>DC23</f>
        <v>0</v>
      </c>
      <c r="DD22" s="328">
        <f>DD23</f>
        <v>0</v>
      </c>
      <c r="DE22" s="328">
        <v>0</v>
      </c>
      <c r="DF22" s="328">
        <f>DF23</f>
        <v>0</v>
      </c>
      <c r="DG22" s="328">
        <f>DG23</f>
        <v>0</v>
      </c>
      <c r="DH22" s="328">
        <f>DH23</f>
        <v>0</v>
      </c>
      <c r="DI22" s="383">
        <f>DI23</f>
        <v>0</v>
      </c>
      <c r="DJ22" s="328">
        <f>DJ23</f>
        <v>0</v>
      </c>
    </row>
    <row r="23" ht="22.5" customHeight="1" spans="1:114">
      <c r="A23" s="172" t="s">
        <v>231</v>
      </c>
      <c r="B23" s="173"/>
      <c r="C23" s="174"/>
      <c r="D23" s="174" t="s">
        <v>362</v>
      </c>
      <c r="E23" s="328">
        <v>90675.3</v>
      </c>
      <c r="F23" s="328">
        <v>90675.3</v>
      </c>
      <c r="G23" s="328">
        <f t="shared" ref="G23:S23" si="45">G24</f>
        <v>0</v>
      </c>
      <c r="H23" s="328">
        <f t="shared" si="45"/>
        <v>0</v>
      </c>
      <c r="I23" s="328">
        <f t="shared" si="45"/>
        <v>0</v>
      </c>
      <c r="J23" s="328">
        <f t="shared" si="45"/>
        <v>0</v>
      </c>
      <c r="K23" s="328">
        <f t="shared" si="45"/>
        <v>0</v>
      </c>
      <c r="L23" s="328">
        <f t="shared" si="45"/>
        <v>0</v>
      </c>
      <c r="M23" s="328">
        <f t="shared" si="45"/>
        <v>0</v>
      </c>
      <c r="N23" s="328">
        <f t="shared" si="45"/>
        <v>0</v>
      </c>
      <c r="O23" s="328">
        <f t="shared" si="45"/>
        <v>0</v>
      </c>
      <c r="P23" s="328">
        <f t="shared" si="45"/>
        <v>0</v>
      </c>
      <c r="Q23" s="328">
        <f t="shared" si="45"/>
        <v>90675.3</v>
      </c>
      <c r="R23" s="328">
        <f t="shared" si="45"/>
        <v>0</v>
      </c>
      <c r="S23" s="328">
        <f t="shared" si="45"/>
        <v>0</v>
      </c>
      <c r="T23" s="328">
        <v>0</v>
      </c>
      <c r="U23" s="328">
        <f t="shared" ref="U23:AU23" si="46">U24</f>
        <v>0</v>
      </c>
      <c r="V23" s="328">
        <f t="shared" si="46"/>
        <v>0</v>
      </c>
      <c r="W23" s="328">
        <f t="shared" si="46"/>
        <v>0</v>
      </c>
      <c r="X23" s="328">
        <f t="shared" si="46"/>
        <v>0</v>
      </c>
      <c r="Y23" s="328">
        <f t="shared" si="46"/>
        <v>0</v>
      </c>
      <c r="Z23" s="328">
        <f t="shared" si="46"/>
        <v>0</v>
      </c>
      <c r="AA23" s="328">
        <f t="shared" si="46"/>
        <v>0</v>
      </c>
      <c r="AB23" s="328">
        <f t="shared" si="46"/>
        <v>0</v>
      </c>
      <c r="AC23" s="328">
        <f t="shared" si="46"/>
        <v>0</v>
      </c>
      <c r="AD23" s="328">
        <f t="shared" si="46"/>
        <v>0</v>
      </c>
      <c r="AE23" s="328">
        <f t="shared" si="46"/>
        <v>0</v>
      </c>
      <c r="AF23" s="328">
        <f t="shared" si="46"/>
        <v>0</v>
      </c>
      <c r="AG23" s="328">
        <f t="shared" si="46"/>
        <v>0</v>
      </c>
      <c r="AH23" s="328">
        <f t="shared" si="46"/>
        <v>0</v>
      </c>
      <c r="AI23" s="328">
        <f t="shared" si="46"/>
        <v>0</v>
      </c>
      <c r="AJ23" s="328">
        <f t="shared" si="46"/>
        <v>0</v>
      </c>
      <c r="AK23" s="328">
        <f t="shared" si="46"/>
        <v>0</v>
      </c>
      <c r="AL23" s="328">
        <f t="shared" si="46"/>
        <v>0</v>
      </c>
      <c r="AM23" s="328">
        <f t="shared" si="46"/>
        <v>0</v>
      </c>
      <c r="AN23" s="328">
        <f t="shared" si="46"/>
        <v>0</v>
      </c>
      <c r="AO23" s="328">
        <f t="shared" si="46"/>
        <v>0</v>
      </c>
      <c r="AP23" s="328">
        <f t="shared" si="46"/>
        <v>0</v>
      </c>
      <c r="AQ23" s="328">
        <f t="shared" si="46"/>
        <v>0</v>
      </c>
      <c r="AR23" s="328">
        <f t="shared" si="46"/>
        <v>0</v>
      </c>
      <c r="AS23" s="328">
        <f t="shared" si="46"/>
        <v>0</v>
      </c>
      <c r="AT23" s="328">
        <f t="shared" si="46"/>
        <v>0</v>
      </c>
      <c r="AU23" s="328">
        <f t="shared" si="46"/>
        <v>0</v>
      </c>
      <c r="AV23" s="328">
        <v>0</v>
      </c>
      <c r="AW23" s="328">
        <f t="shared" ref="AW23:BH23" si="47">AW24</f>
        <v>0</v>
      </c>
      <c r="AX23" s="328">
        <f t="shared" si="47"/>
        <v>0</v>
      </c>
      <c r="AY23" s="328">
        <f t="shared" si="47"/>
        <v>0</v>
      </c>
      <c r="AZ23" s="328">
        <f t="shared" si="47"/>
        <v>0</v>
      </c>
      <c r="BA23" s="328">
        <f t="shared" si="47"/>
        <v>0</v>
      </c>
      <c r="BB23" s="328">
        <f t="shared" si="47"/>
        <v>0</v>
      </c>
      <c r="BC23" s="328">
        <f t="shared" si="47"/>
        <v>0</v>
      </c>
      <c r="BD23" s="328">
        <f t="shared" si="47"/>
        <v>0</v>
      </c>
      <c r="BE23" s="328">
        <f t="shared" si="47"/>
        <v>0</v>
      </c>
      <c r="BF23" s="328">
        <f t="shared" si="47"/>
        <v>0</v>
      </c>
      <c r="BG23" s="328">
        <f t="shared" si="47"/>
        <v>0</v>
      </c>
      <c r="BH23" s="328">
        <f t="shared" si="47"/>
        <v>0</v>
      </c>
      <c r="BI23" s="328">
        <v>0</v>
      </c>
      <c r="BJ23" s="328">
        <f>BJ24</f>
        <v>0</v>
      </c>
      <c r="BK23" s="328">
        <f>BK24</f>
        <v>0</v>
      </c>
      <c r="BL23" s="328">
        <f>BL24</f>
        <v>0</v>
      </c>
      <c r="BM23" s="328">
        <f>BM24</f>
        <v>0</v>
      </c>
      <c r="BN23" s="328">
        <v>0</v>
      </c>
      <c r="BO23" s="328">
        <f t="shared" ref="BO23:BZ23" si="48">BO24</f>
        <v>0</v>
      </c>
      <c r="BP23" s="328">
        <f t="shared" si="48"/>
        <v>0</v>
      </c>
      <c r="BQ23" s="328">
        <f t="shared" si="48"/>
        <v>0</v>
      </c>
      <c r="BR23" s="328">
        <f t="shared" si="48"/>
        <v>0</v>
      </c>
      <c r="BS23" s="328">
        <f t="shared" si="48"/>
        <v>0</v>
      </c>
      <c r="BT23" s="328">
        <f t="shared" si="48"/>
        <v>0</v>
      </c>
      <c r="BU23" s="328">
        <f t="shared" si="48"/>
        <v>0</v>
      </c>
      <c r="BV23" s="328">
        <f t="shared" si="48"/>
        <v>0</v>
      </c>
      <c r="BW23" s="328">
        <f t="shared" si="48"/>
        <v>0</v>
      </c>
      <c r="BX23" s="328">
        <f t="shared" si="48"/>
        <v>0</v>
      </c>
      <c r="BY23" s="328">
        <f t="shared" si="48"/>
        <v>0</v>
      </c>
      <c r="BZ23" s="328">
        <f t="shared" si="48"/>
        <v>0</v>
      </c>
      <c r="CA23" s="328">
        <v>0</v>
      </c>
      <c r="CB23" s="328">
        <f t="shared" ref="CB23:CQ23" si="49">CB24</f>
        <v>0</v>
      </c>
      <c r="CC23" s="328">
        <f t="shared" si="49"/>
        <v>0</v>
      </c>
      <c r="CD23" s="328">
        <f t="shared" si="49"/>
        <v>0</v>
      </c>
      <c r="CE23" s="328">
        <f t="shared" si="49"/>
        <v>0</v>
      </c>
      <c r="CF23" s="328">
        <f t="shared" si="49"/>
        <v>0</v>
      </c>
      <c r="CG23" s="328">
        <f t="shared" si="49"/>
        <v>0</v>
      </c>
      <c r="CH23" s="328">
        <f t="shared" si="49"/>
        <v>0</v>
      </c>
      <c r="CI23" s="328">
        <f t="shared" si="49"/>
        <v>0</v>
      </c>
      <c r="CJ23" s="328">
        <f t="shared" si="49"/>
        <v>0</v>
      </c>
      <c r="CK23" s="328">
        <f t="shared" si="49"/>
        <v>0</v>
      </c>
      <c r="CL23" s="328">
        <f t="shared" si="49"/>
        <v>0</v>
      </c>
      <c r="CM23" s="328">
        <f t="shared" si="49"/>
        <v>0</v>
      </c>
      <c r="CN23" s="328">
        <f t="shared" si="49"/>
        <v>0</v>
      </c>
      <c r="CO23" s="328">
        <f t="shared" si="49"/>
        <v>0</v>
      </c>
      <c r="CP23" s="328">
        <f t="shared" si="49"/>
        <v>0</v>
      </c>
      <c r="CQ23" s="328">
        <f t="shared" si="49"/>
        <v>0</v>
      </c>
      <c r="CR23" s="328">
        <v>0</v>
      </c>
      <c r="CS23" s="328">
        <f>CS24</f>
        <v>0</v>
      </c>
      <c r="CT23" s="328">
        <f>CT24</f>
        <v>0</v>
      </c>
      <c r="CU23" s="328">
        <v>0</v>
      </c>
      <c r="CV23" s="328">
        <f>CV24</f>
        <v>0</v>
      </c>
      <c r="CW23" s="328">
        <f>CW24</f>
        <v>0</v>
      </c>
      <c r="CX23" s="328">
        <f>CX24</f>
        <v>0</v>
      </c>
      <c r="CY23" s="328">
        <f>CY24</f>
        <v>0</v>
      </c>
      <c r="CZ23" s="328">
        <f>CZ24</f>
        <v>0</v>
      </c>
      <c r="DA23" s="328">
        <v>0</v>
      </c>
      <c r="DB23" s="328">
        <f>DB24</f>
        <v>0</v>
      </c>
      <c r="DC23" s="328">
        <f>DC24</f>
        <v>0</v>
      </c>
      <c r="DD23" s="328">
        <f>DD24</f>
        <v>0</v>
      </c>
      <c r="DE23" s="328">
        <v>0</v>
      </c>
      <c r="DF23" s="328">
        <f>DF24</f>
        <v>0</v>
      </c>
      <c r="DG23" s="328">
        <f>DG24</f>
        <v>0</v>
      </c>
      <c r="DH23" s="328">
        <f>DH24</f>
        <v>0</v>
      </c>
      <c r="DI23" s="383">
        <f>DI24</f>
        <v>0</v>
      </c>
      <c r="DJ23" s="328">
        <f>DJ24</f>
        <v>0</v>
      </c>
    </row>
    <row r="24" ht="22.5" customHeight="1" spans="1:114">
      <c r="A24" s="223" t="s">
        <v>233</v>
      </c>
      <c r="B24" s="224"/>
      <c r="C24" s="145"/>
      <c r="D24" s="145" t="s">
        <v>363</v>
      </c>
      <c r="E24" s="328">
        <v>90675.3</v>
      </c>
      <c r="F24" s="328">
        <v>90675.3</v>
      </c>
      <c r="G24" s="328">
        <v>0</v>
      </c>
      <c r="H24" s="328">
        <v>0</v>
      </c>
      <c r="I24" s="328">
        <v>0</v>
      </c>
      <c r="J24" s="328">
        <v>0</v>
      </c>
      <c r="K24" s="328">
        <v>0</v>
      </c>
      <c r="L24" s="328">
        <v>0</v>
      </c>
      <c r="M24" s="328">
        <v>0</v>
      </c>
      <c r="N24" s="328">
        <v>0</v>
      </c>
      <c r="O24" s="328">
        <v>0</v>
      </c>
      <c r="P24" s="328">
        <v>0</v>
      </c>
      <c r="Q24" s="328">
        <v>90675.3</v>
      </c>
      <c r="R24" s="328">
        <v>0</v>
      </c>
      <c r="S24" s="328">
        <v>0</v>
      </c>
      <c r="T24" s="328">
        <v>0</v>
      </c>
      <c r="U24" s="328">
        <v>0</v>
      </c>
      <c r="V24" s="328">
        <v>0</v>
      </c>
      <c r="W24" s="328">
        <v>0</v>
      </c>
      <c r="X24" s="328">
        <v>0</v>
      </c>
      <c r="Y24" s="328">
        <v>0</v>
      </c>
      <c r="Z24" s="328">
        <v>0</v>
      </c>
      <c r="AA24" s="328">
        <v>0</v>
      </c>
      <c r="AB24" s="328">
        <v>0</v>
      </c>
      <c r="AC24" s="328">
        <v>0</v>
      </c>
      <c r="AD24" s="328">
        <v>0</v>
      </c>
      <c r="AE24" s="328">
        <v>0</v>
      </c>
      <c r="AF24" s="328">
        <v>0</v>
      </c>
      <c r="AG24" s="328">
        <v>0</v>
      </c>
      <c r="AH24" s="328">
        <v>0</v>
      </c>
      <c r="AI24" s="328">
        <v>0</v>
      </c>
      <c r="AJ24" s="328">
        <v>0</v>
      </c>
      <c r="AK24" s="328">
        <v>0</v>
      </c>
      <c r="AL24" s="328">
        <v>0</v>
      </c>
      <c r="AM24" s="328">
        <v>0</v>
      </c>
      <c r="AN24" s="328">
        <v>0</v>
      </c>
      <c r="AO24" s="328">
        <v>0</v>
      </c>
      <c r="AP24" s="328">
        <v>0</v>
      </c>
      <c r="AQ24" s="328">
        <v>0</v>
      </c>
      <c r="AR24" s="328">
        <v>0</v>
      </c>
      <c r="AS24" s="328">
        <v>0</v>
      </c>
      <c r="AT24" s="328">
        <v>0</v>
      </c>
      <c r="AU24" s="328">
        <v>0</v>
      </c>
      <c r="AV24" s="328">
        <v>0</v>
      </c>
      <c r="AW24" s="328">
        <v>0</v>
      </c>
      <c r="AX24" s="328">
        <v>0</v>
      </c>
      <c r="AY24" s="328">
        <v>0</v>
      </c>
      <c r="AZ24" s="328">
        <v>0</v>
      </c>
      <c r="BA24" s="328">
        <v>0</v>
      </c>
      <c r="BB24" s="328">
        <v>0</v>
      </c>
      <c r="BC24" s="328">
        <v>0</v>
      </c>
      <c r="BD24" s="328">
        <v>0</v>
      </c>
      <c r="BE24" s="328">
        <v>0</v>
      </c>
      <c r="BF24" s="328">
        <v>0</v>
      </c>
      <c r="BG24" s="328">
        <v>0</v>
      </c>
      <c r="BH24" s="328">
        <v>0</v>
      </c>
      <c r="BI24" s="328">
        <v>0</v>
      </c>
      <c r="BJ24" s="328">
        <v>0</v>
      </c>
      <c r="BK24" s="328">
        <v>0</v>
      </c>
      <c r="BL24" s="328">
        <v>0</v>
      </c>
      <c r="BM24" s="328">
        <v>0</v>
      </c>
      <c r="BN24" s="328">
        <v>0</v>
      </c>
      <c r="BO24" s="328">
        <v>0</v>
      </c>
      <c r="BP24" s="328">
        <v>0</v>
      </c>
      <c r="BQ24" s="328">
        <v>0</v>
      </c>
      <c r="BR24" s="328">
        <v>0</v>
      </c>
      <c r="BS24" s="328">
        <v>0</v>
      </c>
      <c r="BT24" s="328">
        <v>0</v>
      </c>
      <c r="BU24" s="328">
        <v>0</v>
      </c>
      <c r="BV24" s="328">
        <v>0</v>
      </c>
      <c r="BW24" s="328">
        <v>0</v>
      </c>
      <c r="BX24" s="328">
        <v>0</v>
      </c>
      <c r="BY24" s="328">
        <v>0</v>
      </c>
      <c r="BZ24" s="328">
        <v>0</v>
      </c>
      <c r="CA24" s="328">
        <v>0</v>
      </c>
      <c r="CB24" s="328">
        <v>0</v>
      </c>
      <c r="CC24" s="328">
        <v>0</v>
      </c>
      <c r="CD24" s="328">
        <v>0</v>
      </c>
      <c r="CE24" s="328">
        <v>0</v>
      </c>
      <c r="CF24" s="328">
        <v>0</v>
      </c>
      <c r="CG24" s="328">
        <v>0</v>
      </c>
      <c r="CH24" s="328">
        <v>0</v>
      </c>
      <c r="CI24" s="328">
        <v>0</v>
      </c>
      <c r="CJ24" s="328">
        <v>0</v>
      </c>
      <c r="CK24" s="328">
        <v>0</v>
      </c>
      <c r="CL24" s="328">
        <v>0</v>
      </c>
      <c r="CM24" s="328">
        <v>0</v>
      </c>
      <c r="CN24" s="328">
        <v>0</v>
      </c>
      <c r="CO24" s="328">
        <v>0</v>
      </c>
      <c r="CP24" s="328">
        <v>0</v>
      </c>
      <c r="CQ24" s="328">
        <v>0</v>
      </c>
      <c r="CR24" s="328">
        <v>0</v>
      </c>
      <c r="CS24" s="328">
        <v>0</v>
      </c>
      <c r="CT24" s="328">
        <v>0</v>
      </c>
      <c r="CU24" s="328">
        <v>0</v>
      </c>
      <c r="CV24" s="328">
        <v>0</v>
      </c>
      <c r="CW24" s="328">
        <v>0</v>
      </c>
      <c r="CX24" s="328">
        <v>0</v>
      </c>
      <c r="CY24" s="328">
        <v>0</v>
      </c>
      <c r="CZ24" s="328">
        <v>0</v>
      </c>
      <c r="DA24" s="328">
        <v>0</v>
      </c>
      <c r="DB24" s="328">
        <v>0</v>
      </c>
      <c r="DC24" s="328">
        <v>0</v>
      </c>
      <c r="DD24" s="328">
        <v>0</v>
      </c>
      <c r="DE24" s="328">
        <v>0</v>
      </c>
      <c r="DF24" s="328">
        <v>0</v>
      </c>
      <c r="DG24" s="328">
        <v>0</v>
      </c>
      <c r="DH24" s="328">
        <v>0</v>
      </c>
      <c r="DI24" s="383">
        <v>0</v>
      </c>
      <c r="DJ24" s="328">
        <v>0</v>
      </c>
    </row>
    <row r="25" s="311" customFormat="1" ht="18" customHeight="1" spans="1:40">
      <c r="A25" s="312" t="s">
        <v>364</v>
      </c>
      <c r="B25" s="381"/>
      <c r="C25" s="312"/>
      <c r="D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3"/>
      <c r="AM25" s="313"/>
      <c r="AN25" s="313"/>
    </row>
  </sheetData>
  <mergeCells count="15">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E4:E5"/>
  </mergeCells>
  <printOptions horizontalCentered="1" verticalCentered="1"/>
  <pageMargins left="0.31" right="0.1" top="1.25" bottom="1.04" header="0.63" footer="0.31"/>
  <pageSetup paperSize="8" scale="75" orientation="landscape" blackAndWhite="1" useFirstPageNumber="1"/>
  <headerFooter>
    <oddHeader>&amp;L
&amp;16&amp;"Calibri"&amp;K000000编制单位：阳泉市红十字会&amp;C
&amp;21&amp;"Calibri"&amp;B&amp;K000000支出决算明细表&amp;R
&amp;16&amp;"Calibri"&amp;K000000财决05表
&amp;16&amp;"Calibri"&amp;K000000金额单位：元</oddHeader>
    <oddFooter>&amp;C第 &amp;P 页，共 &amp;N 页</oddFooter>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4"/>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8" customWidth="1"/>
    <col min="4" max="4" width="32.5" style="168" customWidth="1"/>
    <col min="5" max="31" width="18.75" style="258" customWidth="1"/>
    <col min="32" max="32" width="18.75" style="363" customWidth="1"/>
    <col min="33" max="40" width="18.75" style="258" customWidth="1"/>
    <col min="41" max="112" width="18.75" style="168" customWidth="1"/>
    <col min="113" max="113" width="18.75" customWidth="1"/>
    <col min="114" max="114" width="18.75" style="168" customWidth="1"/>
  </cols>
  <sheetData>
    <row r="1" s="256" customFormat="1" ht="21" customHeight="1" spans="1:112">
      <c r="A1" s="148" t="s">
        <v>365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row>
    <row r="2" s="165" customFormat="1" ht="18" customHeight="1" spans="1:114">
      <c r="A2" s="163"/>
      <c r="B2" s="163"/>
      <c r="C2" s="163"/>
      <c r="D2" s="163"/>
      <c r="E2" s="267"/>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369"/>
      <c r="AG2" s="149"/>
      <c r="AH2" s="149"/>
      <c r="AI2" s="149"/>
      <c r="AJ2" s="149"/>
      <c r="AK2" s="149"/>
      <c r="AL2" s="149"/>
      <c r="AM2" s="149"/>
      <c r="AN2" s="149"/>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J2" s="280" t="s">
        <v>366</v>
      </c>
    </row>
    <row r="3" s="165" customFormat="1" ht="18" customHeight="1" spans="1:114">
      <c r="A3" s="171" t="s">
        <v>2</v>
      </c>
      <c r="B3" s="163"/>
      <c r="C3" s="163"/>
      <c r="D3" s="163"/>
      <c r="E3" s="267"/>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369"/>
      <c r="AG3" s="149"/>
      <c r="AH3" s="149"/>
      <c r="AI3" s="149"/>
      <c r="AJ3" s="149"/>
      <c r="AK3" s="149"/>
      <c r="AL3" s="149"/>
      <c r="AM3" s="149"/>
      <c r="AN3" s="149"/>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J3" s="280" t="s">
        <v>3</v>
      </c>
    </row>
    <row r="4" s="166" customFormat="1" ht="18" customHeight="1" spans="1:114">
      <c r="A4" s="38" t="s">
        <v>253</v>
      </c>
      <c r="B4" s="38"/>
      <c r="C4" s="38"/>
      <c r="D4" s="38"/>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8"/>
      <c r="BZ4" s="38"/>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8"/>
      <c r="CZ4" s="38"/>
      <c r="DA4" s="38" t="s">
        <v>262</v>
      </c>
      <c r="DB4" s="38"/>
      <c r="DC4" s="38"/>
      <c r="DD4" s="38"/>
      <c r="DE4" s="38" t="s">
        <v>263</v>
      </c>
      <c r="DF4" s="38"/>
      <c r="DG4" s="38"/>
      <c r="DH4" s="38"/>
      <c r="DI4" s="38"/>
      <c r="DJ4" s="38"/>
    </row>
    <row r="5" s="166" customFormat="1" ht="34.5" customHeight="1" spans="1:114">
      <c r="A5" s="38" t="s">
        <v>187</v>
      </c>
      <c r="B5" s="38"/>
      <c r="C5" s="38"/>
      <c r="D5" s="38" t="s">
        <v>188</v>
      </c>
      <c r="E5" s="38"/>
      <c r="F5" s="38" t="s">
        <v>138</v>
      </c>
      <c r="G5" s="38" t="s">
        <v>264</v>
      </c>
      <c r="H5" s="38" t="s">
        <v>265</v>
      </c>
      <c r="I5" s="38" t="s">
        <v>266</v>
      </c>
      <c r="J5" s="38" t="s">
        <v>267</v>
      </c>
      <c r="K5" s="38" t="s">
        <v>268</v>
      </c>
      <c r="L5" s="38" t="s">
        <v>269</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19" t="s">
        <v>288</v>
      </c>
      <c r="AG5" s="38" t="s">
        <v>289</v>
      </c>
      <c r="AH5" s="38" t="s">
        <v>290</v>
      </c>
      <c r="AI5" s="38" t="s">
        <v>291</v>
      </c>
      <c r="AJ5" s="38" t="s">
        <v>292</v>
      </c>
      <c r="AK5" s="38" t="s">
        <v>293</v>
      </c>
      <c r="AL5" s="38" t="s">
        <v>294</v>
      </c>
      <c r="AM5" s="38" t="s">
        <v>295</v>
      </c>
      <c r="AN5" s="38" t="s">
        <v>296</v>
      </c>
      <c r="AO5" s="38" t="s">
        <v>297</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8" t="s">
        <v>330</v>
      </c>
      <c r="BZ5" s="38" t="s">
        <v>331</v>
      </c>
      <c r="CA5" s="38" t="s">
        <v>138</v>
      </c>
      <c r="CB5" s="38" t="s">
        <v>320</v>
      </c>
      <c r="CC5" s="38" t="s">
        <v>321</v>
      </c>
      <c r="CD5" s="38" t="s">
        <v>322</v>
      </c>
      <c r="CE5" s="38" t="s">
        <v>323</v>
      </c>
      <c r="CF5" s="319" t="s">
        <v>324</v>
      </c>
      <c r="CG5" s="319" t="s">
        <v>325</v>
      </c>
      <c r="CH5" s="319"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8" t="s">
        <v>341</v>
      </c>
      <c r="CZ5" s="38" t="s">
        <v>338</v>
      </c>
      <c r="DA5" s="38" t="s">
        <v>138</v>
      </c>
      <c r="DB5" s="38" t="s">
        <v>342</v>
      </c>
      <c r="DC5" s="38" t="s">
        <v>343</v>
      </c>
      <c r="DD5" s="38" t="s">
        <v>344</v>
      </c>
      <c r="DE5" s="38" t="s">
        <v>138</v>
      </c>
      <c r="DF5" s="177" t="s">
        <v>345</v>
      </c>
      <c r="DG5" s="177" t="s">
        <v>346</v>
      </c>
      <c r="DH5" s="177" t="s">
        <v>347</v>
      </c>
      <c r="DI5" s="38" t="s">
        <v>348</v>
      </c>
      <c r="DJ5" s="38" t="s">
        <v>263</v>
      </c>
    </row>
    <row r="6" s="166" customFormat="1" ht="22.5" customHeight="1" spans="1:114">
      <c r="A6" s="38" t="s">
        <v>197</v>
      </c>
      <c r="B6" s="38" t="s">
        <v>198</v>
      </c>
      <c r="C6" s="38" t="s">
        <v>199</v>
      </c>
      <c r="D6" s="38" t="s">
        <v>200</v>
      </c>
      <c r="E6" s="269">
        <v>1</v>
      </c>
      <c r="F6" s="269">
        <v>2</v>
      </c>
      <c r="G6" s="269">
        <v>3</v>
      </c>
      <c r="H6" s="269">
        <v>4</v>
      </c>
      <c r="I6" s="269">
        <v>5</v>
      </c>
      <c r="J6" s="269">
        <v>6</v>
      </c>
      <c r="K6" s="269">
        <v>7</v>
      </c>
      <c r="L6" s="269">
        <v>8</v>
      </c>
      <c r="M6" s="269">
        <v>9</v>
      </c>
      <c r="N6" s="269">
        <v>10</v>
      </c>
      <c r="O6" s="269">
        <v>11</v>
      </c>
      <c r="P6" s="269">
        <v>12</v>
      </c>
      <c r="Q6" s="269">
        <v>13</v>
      </c>
      <c r="R6" s="269">
        <v>14</v>
      </c>
      <c r="S6" s="269">
        <v>15</v>
      </c>
      <c r="T6" s="269">
        <v>16</v>
      </c>
      <c r="U6" s="269">
        <v>17</v>
      </c>
      <c r="V6" s="269">
        <v>18</v>
      </c>
      <c r="W6" s="269">
        <v>19</v>
      </c>
      <c r="X6" s="269">
        <v>20</v>
      </c>
      <c r="Y6" s="269">
        <v>21</v>
      </c>
      <c r="Z6" s="269">
        <v>22</v>
      </c>
      <c r="AA6" s="269">
        <v>23</v>
      </c>
      <c r="AB6" s="269">
        <v>24</v>
      </c>
      <c r="AC6" s="269">
        <v>25</v>
      </c>
      <c r="AD6" s="269">
        <v>26</v>
      </c>
      <c r="AE6" s="269">
        <v>27</v>
      </c>
      <c r="AF6" s="370">
        <v>28</v>
      </c>
      <c r="AG6" s="269">
        <v>29</v>
      </c>
      <c r="AH6" s="269">
        <v>30</v>
      </c>
      <c r="AI6" s="269">
        <v>31</v>
      </c>
      <c r="AJ6" s="269">
        <v>32</v>
      </c>
      <c r="AK6" s="269">
        <v>33</v>
      </c>
      <c r="AL6" s="269">
        <v>34</v>
      </c>
      <c r="AM6" s="269">
        <v>35</v>
      </c>
      <c r="AN6" s="269">
        <v>36</v>
      </c>
      <c r="AO6" s="269">
        <v>37</v>
      </c>
      <c r="AP6" s="269">
        <v>38</v>
      </c>
      <c r="AQ6" s="269">
        <v>39</v>
      </c>
      <c r="AR6" s="269">
        <v>40</v>
      </c>
      <c r="AS6" s="269">
        <v>41</v>
      </c>
      <c r="AT6" s="269">
        <v>42</v>
      </c>
      <c r="AU6" s="269">
        <v>43</v>
      </c>
      <c r="AV6" s="269">
        <v>44</v>
      </c>
      <c r="AW6" s="269">
        <v>45</v>
      </c>
      <c r="AX6" s="269">
        <v>46</v>
      </c>
      <c r="AY6" s="269">
        <v>47</v>
      </c>
      <c r="AZ6" s="269">
        <v>48</v>
      </c>
      <c r="BA6" s="269">
        <v>49</v>
      </c>
      <c r="BB6" s="269">
        <v>50</v>
      </c>
      <c r="BC6" s="269">
        <v>51</v>
      </c>
      <c r="BD6" s="269">
        <v>52</v>
      </c>
      <c r="BE6" s="269">
        <v>53</v>
      </c>
      <c r="BF6" s="269">
        <v>54</v>
      </c>
      <c r="BG6" s="269">
        <v>55</v>
      </c>
      <c r="BH6" s="269">
        <v>56</v>
      </c>
      <c r="BI6" s="269">
        <v>57</v>
      </c>
      <c r="BJ6" s="269">
        <v>58</v>
      </c>
      <c r="BK6" s="269">
        <v>59</v>
      </c>
      <c r="BL6" s="269">
        <v>60</v>
      </c>
      <c r="BM6" s="269">
        <v>61</v>
      </c>
      <c r="BN6" s="269">
        <v>62</v>
      </c>
      <c r="BO6" s="269">
        <v>63</v>
      </c>
      <c r="BP6" s="269">
        <v>64</v>
      </c>
      <c r="BQ6" s="269">
        <v>65</v>
      </c>
      <c r="BR6" s="269">
        <v>66</v>
      </c>
      <c r="BS6" s="269">
        <v>67</v>
      </c>
      <c r="BT6" s="269">
        <v>68</v>
      </c>
      <c r="BU6" s="269">
        <v>69</v>
      </c>
      <c r="BV6" s="269">
        <v>70</v>
      </c>
      <c r="BW6" s="269">
        <v>71</v>
      </c>
      <c r="BX6" s="269">
        <v>72</v>
      </c>
      <c r="BY6" s="269">
        <v>73</v>
      </c>
      <c r="BZ6" s="269">
        <v>74</v>
      </c>
      <c r="CA6" s="269" t="s">
        <v>165</v>
      </c>
      <c r="CB6" s="269" t="s">
        <v>166</v>
      </c>
      <c r="CC6" s="269" t="s">
        <v>167</v>
      </c>
      <c r="CD6" s="269" t="s">
        <v>168</v>
      </c>
      <c r="CE6" s="269" t="s">
        <v>169</v>
      </c>
      <c r="CF6" s="370" t="s">
        <v>170</v>
      </c>
      <c r="CG6" s="370" t="s">
        <v>171</v>
      </c>
      <c r="CH6" s="370" t="s">
        <v>172</v>
      </c>
      <c r="CI6" s="269" t="s">
        <v>173</v>
      </c>
      <c r="CJ6" s="269" t="s">
        <v>175</v>
      </c>
      <c r="CK6" s="269" t="s">
        <v>176</v>
      </c>
      <c r="CL6" s="269" t="s">
        <v>177</v>
      </c>
      <c r="CM6" s="269" t="s">
        <v>178</v>
      </c>
      <c r="CN6" s="269" t="s">
        <v>179</v>
      </c>
      <c r="CO6" s="269" t="s">
        <v>180</v>
      </c>
      <c r="CP6" s="269" t="s">
        <v>181</v>
      </c>
      <c r="CQ6" s="269" t="s">
        <v>367</v>
      </c>
      <c r="CR6" s="269" t="s">
        <v>368</v>
      </c>
      <c r="CS6" s="269" t="s">
        <v>369</v>
      </c>
      <c r="CT6" s="269" t="s">
        <v>370</v>
      </c>
      <c r="CU6" s="269" t="s">
        <v>371</v>
      </c>
      <c r="CV6" s="269" t="s">
        <v>372</v>
      </c>
      <c r="CW6" s="269" t="s">
        <v>373</v>
      </c>
      <c r="CX6" s="269" t="s">
        <v>374</v>
      </c>
      <c r="CY6" s="269" t="s">
        <v>375</v>
      </c>
      <c r="CZ6" s="269" t="s">
        <v>376</v>
      </c>
      <c r="DA6" s="269" t="s">
        <v>377</v>
      </c>
      <c r="DB6" s="269" t="s">
        <v>378</v>
      </c>
      <c r="DC6" s="269" t="s">
        <v>379</v>
      </c>
      <c r="DD6" s="269" t="s">
        <v>380</v>
      </c>
      <c r="DE6" s="269" t="s">
        <v>381</v>
      </c>
      <c r="DF6" s="279">
        <v>106</v>
      </c>
      <c r="DG6" s="279">
        <v>107</v>
      </c>
      <c r="DH6" s="279">
        <v>108</v>
      </c>
      <c r="DI6" s="269" t="s">
        <v>349</v>
      </c>
      <c r="DJ6" s="269" t="s">
        <v>350</v>
      </c>
    </row>
    <row r="7" s="362" customFormat="1" ht="22.5" customHeight="1" spans="1:114">
      <c r="A7" s="172"/>
      <c r="B7" s="173"/>
      <c r="C7" s="174"/>
      <c r="D7" s="174" t="s">
        <v>189</v>
      </c>
      <c r="E7" s="364">
        <v>1163798.18</v>
      </c>
      <c r="F7" s="364">
        <v>991742.1</v>
      </c>
      <c r="G7" s="364">
        <f t="shared" ref="G7:S7" si="0">G8+G11+G17+G21</f>
        <v>330504</v>
      </c>
      <c r="H7" s="364">
        <f t="shared" si="0"/>
        <v>207392.52</v>
      </c>
      <c r="I7" s="364">
        <f t="shared" si="0"/>
        <v>161666</v>
      </c>
      <c r="J7" s="364">
        <f t="shared" si="0"/>
        <v>0</v>
      </c>
      <c r="K7" s="364">
        <f t="shared" si="0"/>
        <v>990</v>
      </c>
      <c r="L7" s="364">
        <f t="shared" si="0"/>
        <v>99417.88</v>
      </c>
      <c r="M7" s="364">
        <f t="shared" si="0"/>
        <v>49489.9</v>
      </c>
      <c r="N7" s="364">
        <f t="shared" si="0"/>
        <v>45257.8</v>
      </c>
      <c r="O7" s="364">
        <f t="shared" si="0"/>
        <v>0</v>
      </c>
      <c r="P7" s="364">
        <f t="shared" si="0"/>
        <v>1234.5</v>
      </c>
      <c r="Q7" s="364">
        <f t="shared" si="0"/>
        <v>90675.3</v>
      </c>
      <c r="R7" s="364">
        <f t="shared" si="0"/>
        <v>0</v>
      </c>
      <c r="S7" s="364">
        <f t="shared" si="0"/>
        <v>5114.2</v>
      </c>
      <c r="T7" s="367">
        <v>139880.08</v>
      </c>
      <c r="U7" s="364">
        <f t="shared" ref="U7:AU7" si="1">U8+U11+U17+U21</f>
        <v>5184</v>
      </c>
      <c r="V7" s="364">
        <f t="shared" si="1"/>
        <v>3078</v>
      </c>
      <c r="W7" s="364">
        <f t="shared" si="1"/>
        <v>0</v>
      </c>
      <c r="X7" s="364">
        <f t="shared" si="1"/>
        <v>0</v>
      </c>
      <c r="Y7" s="364">
        <f t="shared" si="1"/>
        <v>0</v>
      </c>
      <c r="Z7" s="364">
        <f t="shared" si="1"/>
        <v>0</v>
      </c>
      <c r="AA7" s="364">
        <f t="shared" si="1"/>
        <v>2568</v>
      </c>
      <c r="AB7" s="364">
        <f t="shared" si="1"/>
        <v>5000</v>
      </c>
      <c r="AC7" s="364">
        <f t="shared" si="1"/>
        <v>5472</v>
      </c>
      <c r="AD7" s="364">
        <f t="shared" si="1"/>
        <v>9192</v>
      </c>
      <c r="AE7" s="364">
        <f t="shared" si="1"/>
        <v>0</v>
      </c>
      <c r="AF7" s="371">
        <f t="shared" si="1"/>
        <v>0</v>
      </c>
      <c r="AG7" s="364">
        <f t="shared" si="1"/>
        <v>0</v>
      </c>
      <c r="AH7" s="364">
        <f t="shared" si="1"/>
        <v>18000</v>
      </c>
      <c r="AI7" s="364">
        <f t="shared" si="1"/>
        <v>3078</v>
      </c>
      <c r="AJ7" s="364">
        <f t="shared" si="1"/>
        <v>0</v>
      </c>
      <c r="AK7" s="364">
        <f t="shared" si="1"/>
        <v>0</v>
      </c>
      <c r="AL7" s="364">
        <f t="shared" si="1"/>
        <v>0</v>
      </c>
      <c r="AM7" s="364">
        <f t="shared" si="1"/>
        <v>0</v>
      </c>
      <c r="AN7" s="364">
        <f t="shared" si="1"/>
        <v>0</v>
      </c>
      <c r="AO7" s="364">
        <f t="shared" si="1"/>
        <v>0</v>
      </c>
      <c r="AP7" s="364">
        <f t="shared" si="1"/>
        <v>9077.12</v>
      </c>
      <c r="AQ7" s="364">
        <f t="shared" si="1"/>
        <v>18384.96</v>
      </c>
      <c r="AR7" s="364">
        <f t="shared" si="1"/>
        <v>0</v>
      </c>
      <c r="AS7" s="364">
        <f t="shared" si="1"/>
        <v>58500</v>
      </c>
      <c r="AT7" s="364">
        <f t="shared" si="1"/>
        <v>0</v>
      </c>
      <c r="AU7" s="364">
        <f t="shared" si="1"/>
        <v>2346</v>
      </c>
      <c r="AV7" s="367">
        <v>32176</v>
      </c>
      <c r="AW7" s="364">
        <f t="shared" ref="AW7:BH7" si="2">AW8+AW11+AW17+AW21</f>
        <v>0</v>
      </c>
      <c r="AX7" s="364">
        <f t="shared" si="2"/>
        <v>30976</v>
      </c>
      <c r="AY7" s="364">
        <f t="shared" si="2"/>
        <v>0</v>
      </c>
      <c r="AZ7" s="364">
        <f t="shared" si="2"/>
        <v>0</v>
      </c>
      <c r="BA7" s="364">
        <f t="shared" si="2"/>
        <v>0</v>
      </c>
      <c r="BB7" s="364">
        <f t="shared" si="2"/>
        <v>0</v>
      </c>
      <c r="BC7" s="364">
        <f t="shared" si="2"/>
        <v>0</v>
      </c>
      <c r="BD7" s="364">
        <f t="shared" si="2"/>
        <v>0</v>
      </c>
      <c r="BE7" s="364">
        <f t="shared" si="2"/>
        <v>1200</v>
      </c>
      <c r="BF7" s="364">
        <f t="shared" si="2"/>
        <v>0</v>
      </c>
      <c r="BG7" s="364">
        <f t="shared" si="2"/>
        <v>0</v>
      </c>
      <c r="BH7" s="364">
        <f t="shared" si="2"/>
        <v>0</v>
      </c>
      <c r="BI7" s="367">
        <v>0</v>
      </c>
      <c r="BJ7" s="364">
        <f>BJ8+BJ11+BJ17+BJ21</f>
        <v>0</v>
      </c>
      <c r="BK7" s="364">
        <f>BK8+BK11+BK17+BK21</f>
        <v>0</v>
      </c>
      <c r="BL7" s="364">
        <f>BL8+BL11+BL17+BL21</f>
        <v>0</v>
      </c>
      <c r="BM7" s="364">
        <f>BM8+BM11+BM17+BM21</f>
        <v>0</v>
      </c>
      <c r="BN7" s="367">
        <v>0</v>
      </c>
      <c r="BO7" s="364">
        <f t="shared" ref="BO7:BZ7" si="3">BO8+BO11+BO17+BO21</f>
        <v>0</v>
      </c>
      <c r="BP7" s="364">
        <f t="shared" si="3"/>
        <v>0</v>
      </c>
      <c r="BQ7" s="364">
        <f t="shared" si="3"/>
        <v>0</v>
      </c>
      <c r="BR7" s="364">
        <f t="shared" si="3"/>
        <v>0</v>
      </c>
      <c r="BS7" s="364">
        <f t="shared" si="3"/>
        <v>0</v>
      </c>
      <c r="BT7" s="364">
        <f t="shared" si="3"/>
        <v>0</v>
      </c>
      <c r="BU7" s="364">
        <f t="shared" si="3"/>
        <v>0</v>
      </c>
      <c r="BV7" s="364">
        <f t="shared" si="3"/>
        <v>0</v>
      </c>
      <c r="BW7" s="364">
        <f t="shared" si="3"/>
        <v>0</v>
      </c>
      <c r="BX7" s="364">
        <f t="shared" si="3"/>
        <v>0</v>
      </c>
      <c r="BY7" s="364">
        <f t="shared" si="3"/>
        <v>0</v>
      </c>
      <c r="BZ7" s="364">
        <f t="shared" si="3"/>
        <v>0</v>
      </c>
      <c r="CA7" s="367">
        <v>0</v>
      </c>
      <c r="CB7" s="364">
        <f t="shared" ref="CB7:CQ7" si="4">CB8+CB11+CB17+CB21</f>
        <v>0</v>
      </c>
      <c r="CC7" s="364">
        <f t="shared" si="4"/>
        <v>0</v>
      </c>
      <c r="CD7" s="364">
        <f t="shared" si="4"/>
        <v>0</v>
      </c>
      <c r="CE7" s="364">
        <f t="shared" si="4"/>
        <v>0</v>
      </c>
      <c r="CF7" s="371">
        <f t="shared" si="4"/>
        <v>0</v>
      </c>
      <c r="CG7" s="371">
        <f t="shared" si="4"/>
        <v>0</v>
      </c>
      <c r="CH7" s="371">
        <f t="shared" si="4"/>
        <v>0</v>
      </c>
      <c r="CI7" s="364">
        <f t="shared" si="4"/>
        <v>0</v>
      </c>
      <c r="CJ7" s="364">
        <f t="shared" si="4"/>
        <v>0</v>
      </c>
      <c r="CK7" s="364">
        <f t="shared" si="4"/>
        <v>0</v>
      </c>
      <c r="CL7" s="364">
        <f t="shared" si="4"/>
        <v>0</v>
      </c>
      <c r="CM7" s="364">
        <f t="shared" si="4"/>
        <v>0</v>
      </c>
      <c r="CN7" s="364">
        <f t="shared" si="4"/>
        <v>0</v>
      </c>
      <c r="CO7" s="364">
        <f t="shared" si="4"/>
        <v>0</v>
      </c>
      <c r="CP7" s="364">
        <f t="shared" si="4"/>
        <v>0</v>
      </c>
      <c r="CQ7" s="364">
        <f t="shared" si="4"/>
        <v>0</v>
      </c>
      <c r="CR7" s="367">
        <v>0</v>
      </c>
      <c r="CS7" s="367">
        <f>CS8+CS11+CS17+CS21</f>
        <v>0</v>
      </c>
      <c r="CT7" s="367">
        <f>CT8+CT11+CT17+CT21</f>
        <v>0</v>
      </c>
      <c r="CU7" s="367">
        <v>0</v>
      </c>
      <c r="CV7" s="364">
        <f>CV8+CV11+CV17+CV21</f>
        <v>0</v>
      </c>
      <c r="CW7" s="364">
        <f>CW8+CW11+CW17+CW21</f>
        <v>0</v>
      </c>
      <c r="CX7" s="364">
        <f>CX8+CX11+CX17+CX21</f>
        <v>0</v>
      </c>
      <c r="CY7" s="364">
        <f>CY8+CY11+CY17+CY21</f>
        <v>0</v>
      </c>
      <c r="CZ7" s="364">
        <f>CZ8+CZ11+CZ17+CZ21</f>
        <v>0</v>
      </c>
      <c r="DA7" s="367">
        <v>0</v>
      </c>
      <c r="DB7" s="364">
        <f>DB8+DB11+DB17+DB21</f>
        <v>0</v>
      </c>
      <c r="DC7" s="364">
        <f>DC8+DC11+DC17+DC21</f>
        <v>0</v>
      </c>
      <c r="DD7" s="364">
        <f>DD8+DD11+DD17+DD21</f>
        <v>0</v>
      </c>
      <c r="DE7" s="367">
        <v>0</v>
      </c>
      <c r="DF7" s="364">
        <f>DF8+DF11+DF17+DF21</f>
        <v>0</v>
      </c>
      <c r="DG7" s="364">
        <f>DG8+DG11+DG17+DG21</f>
        <v>0</v>
      </c>
      <c r="DH7" s="364">
        <f>DH8+DH11+DH17+DH21</f>
        <v>0</v>
      </c>
      <c r="DI7" s="375">
        <f>DI8+DI11+DI17+DI21</f>
        <v>0</v>
      </c>
      <c r="DJ7" s="376">
        <f>DJ8+DJ11+DJ17+DJ21</f>
        <v>0</v>
      </c>
    </row>
    <row r="8" ht="22.5" customHeight="1" spans="1:114">
      <c r="A8" s="172" t="s">
        <v>201</v>
      </c>
      <c r="B8" s="173"/>
      <c r="C8" s="174"/>
      <c r="D8" s="174" t="s">
        <v>202</v>
      </c>
      <c r="E8" s="364">
        <v>2346</v>
      </c>
      <c r="F8" s="364">
        <v>0</v>
      </c>
      <c r="G8" s="364">
        <f t="shared" ref="G8:S8" si="5">G9</f>
        <v>0</v>
      </c>
      <c r="H8" s="364">
        <f t="shared" si="5"/>
        <v>0</v>
      </c>
      <c r="I8" s="364">
        <f t="shared" si="5"/>
        <v>0</v>
      </c>
      <c r="J8" s="364">
        <f t="shared" si="5"/>
        <v>0</v>
      </c>
      <c r="K8" s="364">
        <f t="shared" si="5"/>
        <v>0</v>
      </c>
      <c r="L8" s="364">
        <f t="shared" si="5"/>
        <v>0</v>
      </c>
      <c r="M8" s="364">
        <f t="shared" si="5"/>
        <v>0</v>
      </c>
      <c r="N8" s="364">
        <f t="shared" si="5"/>
        <v>0</v>
      </c>
      <c r="O8" s="364">
        <f t="shared" si="5"/>
        <v>0</v>
      </c>
      <c r="P8" s="364">
        <f t="shared" si="5"/>
        <v>0</v>
      </c>
      <c r="Q8" s="364">
        <f t="shared" si="5"/>
        <v>0</v>
      </c>
      <c r="R8" s="364">
        <f t="shared" si="5"/>
        <v>0</v>
      </c>
      <c r="S8" s="364">
        <f t="shared" si="5"/>
        <v>0</v>
      </c>
      <c r="T8" s="367">
        <v>2346</v>
      </c>
      <c r="U8" s="364">
        <f t="shared" ref="U8:AU8" si="6">U9</f>
        <v>0</v>
      </c>
      <c r="V8" s="364">
        <f t="shared" si="6"/>
        <v>0</v>
      </c>
      <c r="W8" s="364">
        <f t="shared" si="6"/>
        <v>0</v>
      </c>
      <c r="X8" s="364">
        <f t="shared" si="6"/>
        <v>0</v>
      </c>
      <c r="Y8" s="364">
        <f t="shared" si="6"/>
        <v>0</v>
      </c>
      <c r="Z8" s="364">
        <f t="shared" si="6"/>
        <v>0</v>
      </c>
      <c r="AA8" s="364">
        <f t="shared" si="6"/>
        <v>0</v>
      </c>
      <c r="AB8" s="364">
        <f t="shared" si="6"/>
        <v>0</v>
      </c>
      <c r="AC8" s="364">
        <f t="shared" si="6"/>
        <v>0</v>
      </c>
      <c r="AD8" s="364">
        <f t="shared" si="6"/>
        <v>0</v>
      </c>
      <c r="AE8" s="364">
        <f t="shared" si="6"/>
        <v>0</v>
      </c>
      <c r="AF8" s="371">
        <f t="shared" si="6"/>
        <v>0</v>
      </c>
      <c r="AG8" s="364">
        <f t="shared" si="6"/>
        <v>0</v>
      </c>
      <c r="AH8" s="364">
        <f t="shared" si="6"/>
        <v>0</v>
      </c>
      <c r="AI8" s="364">
        <f t="shared" si="6"/>
        <v>0</v>
      </c>
      <c r="AJ8" s="364">
        <f t="shared" si="6"/>
        <v>0</v>
      </c>
      <c r="AK8" s="364">
        <f t="shared" si="6"/>
        <v>0</v>
      </c>
      <c r="AL8" s="364">
        <f t="shared" si="6"/>
        <v>0</v>
      </c>
      <c r="AM8" s="364">
        <f t="shared" si="6"/>
        <v>0</v>
      </c>
      <c r="AN8" s="364">
        <f t="shared" si="6"/>
        <v>0</v>
      </c>
      <c r="AO8" s="364">
        <f t="shared" si="6"/>
        <v>0</v>
      </c>
      <c r="AP8" s="364">
        <f t="shared" si="6"/>
        <v>0</v>
      </c>
      <c r="AQ8" s="364">
        <f t="shared" si="6"/>
        <v>0</v>
      </c>
      <c r="AR8" s="364">
        <f t="shared" si="6"/>
        <v>0</v>
      </c>
      <c r="AS8" s="364">
        <f t="shared" si="6"/>
        <v>0</v>
      </c>
      <c r="AT8" s="364">
        <f t="shared" si="6"/>
        <v>0</v>
      </c>
      <c r="AU8" s="364">
        <f t="shared" si="6"/>
        <v>2346</v>
      </c>
      <c r="AV8" s="367">
        <v>0</v>
      </c>
      <c r="AW8" s="364">
        <f t="shared" ref="AW8:BH8" si="7">AW9</f>
        <v>0</v>
      </c>
      <c r="AX8" s="364">
        <f t="shared" si="7"/>
        <v>0</v>
      </c>
      <c r="AY8" s="364">
        <f t="shared" si="7"/>
        <v>0</v>
      </c>
      <c r="AZ8" s="364">
        <f t="shared" si="7"/>
        <v>0</v>
      </c>
      <c r="BA8" s="364">
        <f t="shared" si="7"/>
        <v>0</v>
      </c>
      <c r="BB8" s="364">
        <f t="shared" si="7"/>
        <v>0</v>
      </c>
      <c r="BC8" s="364">
        <f t="shared" si="7"/>
        <v>0</v>
      </c>
      <c r="BD8" s="364">
        <f t="shared" si="7"/>
        <v>0</v>
      </c>
      <c r="BE8" s="364">
        <f t="shared" si="7"/>
        <v>0</v>
      </c>
      <c r="BF8" s="364">
        <f t="shared" si="7"/>
        <v>0</v>
      </c>
      <c r="BG8" s="364">
        <f t="shared" si="7"/>
        <v>0</v>
      </c>
      <c r="BH8" s="364">
        <f t="shared" si="7"/>
        <v>0</v>
      </c>
      <c r="BI8" s="367">
        <v>0</v>
      </c>
      <c r="BJ8" s="364">
        <f>BJ9</f>
        <v>0</v>
      </c>
      <c r="BK8" s="364">
        <f>BK9</f>
        <v>0</v>
      </c>
      <c r="BL8" s="364">
        <f>BL9</f>
        <v>0</v>
      </c>
      <c r="BM8" s="364">
        <f>BM9</f>
        <v>0</v>
      </c>
      <c r="BN8" s="367">
        <v>0</v>
      </c>
      <c r="BO8" s="364">
        <f t="shared" ref="BO8:BZ8" si="8">BO9</f>
        <v>0</v>
      </c>
      <c r="BP8" s="364">
        <f t="shared" si="8"/>
        <v>0</v>
      </c>
      <c r="BQ8" s="364">
        <f t="shared" si="8"/>
        <v>0</v>
      </c>
      <c r="BR8" s="364">
        <f t="shared" si="8"/>
        <v>0</v>
      </c>
      <c r="BS8" s="364">
        <f t="shared" si="8"/>
        <v>0</v>
      </c>
      <c r="BT8" s="364">
        <f t="shared" si="8"/>
        <v>0</v>
      </c>
      <c r="BU8" s="364">
        <f t="shared" si="8"/>
        <v>0</v>
      </c>
      <c r="BV8" s="364">
        <f t="shared" si="8"/>
        <v>0</v>
      </c>
      <c r="BW8" s="364">
        <f t="shared" si="8"/>
        <v>0</v>
      </c>
      <c r="BX8" s="364">
        <f t="shared" si="8"/>
        <v>0</v>
      </c>
      <c r="BY8" s="364">
        <f t="shared" si="8"/>
        <v>0</v>
      </c>
      <c r="BZ8" s="364">
        <f t="shared" si="8"/>
        <v>0</v>
      </c>
      <c r="CA8" s="367">
        <v>0</v>
      </c>
      <c r="CB8" s="364">
        <f t="shared" ref="CB8:CQ8" si="9">CB9</f>
        <v>0</v>
      </c>
      <c r="CC8" s="364">
        <f t="shared" si="9"/>
        <v>0</v>
      </c>
      <c r="CD8" s="364">
        <f t="shared" si="9"/>
        <v>0</v>
      </c>
      <c r="CE8" s="364">
        <f t="shared" si="9"/>
        <v>0</v>
      </c>
      <c r="CF8" s="371">
        <f t="shared" si="9"/>
        <v>0</v>
      </c>
      <c r="CG8" s="371">
        <f t="shared" si="9"/>
        <v>0</v>
      </c>
      <c r="CH8" s="371">
        <f t="shared" si="9"/>
        <v>0</v>
      </c>
      <c r="CI8" s="364">
        <f t="shared" si="9"/>
        <v>0</v>
      </c>
      <c r="CJ8" s="364">
        <f t="shared" si="9"/>
        <v>0</v>
      </c>
      <c r="CK8" s="364">
        <f t="shared" si="9"/>
        <v>0</v>
      </c>
      <c r="CL8" s="364">
        <f t="shared" si="9"/>
        <v>0</v>
      </c>
      <c r="CM8" s="364">
        <f t="shared" si="9"/>
        <v>0</v>
      </c>
      <c r="CN8" s="364">
        <f t="shared" si="9"/>
        <v>0</v>
      </c>
      <c r="CO8" s="364">
        <f t="shared" si="9"/>
        <v>0</v>
      </c>
      <c r="CP8" s="364">
        <f t="shared" si="9"/>
        <v>0</v>
      </c>
      <c r="CQ8" s="364">
        <f t="shared" si="9"/>
        <v>0</v>
      </c>
      <c r="CR8" s="367">
        <v>0</v>
      </c>
      <c r="CS8" s="367">
        <f>CS9</f>
        <v>0</v>
      </c>
      <c r="CT8" s="367">
        <f>CT9</f>
        <v>0</v>
      </c>
      <c r="CU8" s="367">
        <v>0</v>
      </c>
      <c r="CV8" s="364">
        <f>CV9</f>
        <v>0</v>
      </c>
      <c r="CW8" s="364">
        <f>CW9</f>
        <v>0</v>
      </c>
      <c r="CX8" s="364">
        <f>CX9</f>
        <v>0</v>
      </c>
      <c r="CY8" s="364">
        <f>CY9</f>
        <v>0</v>
      </c>
      <c r="CZ8" s="364">
        <f>CZ9</f>
        <v>0</v>
      </c>
      <c r="DA8" s="367">
        <v>0</v>
      </c>
      <c r="DB8" s="364">
        <f>DB9</f>
        <v>0</v>
      </c>
      <c r="DC8" s="364">
        <f>DC9</f>
        <v>0</v>
      </c>
      <c r="DD8" s="364">
        <f>DD9</f>
        <v>0</v>
      </c>
      <c r="DE8" s="367">
        <v>0</v>
      </c>
      <c r="DF8" s="364">
        <f>DF9</f>
        <v>0</v>
      </c>
      <c r="DG8" s="364">
        <f>DG9</f>
        <v>0</v>
      </c>
      <c r="DH8" s="364">
        <f>DH9</f>
        <v>0</v>
      </c>
      <c r="DI8" s="375">
        <f>DI9</f>
        <v>0</v>
      </c>
      <c r="DJ8" s="376">
        <f>DJ9</f>
        <v>0</v>
      </c>
    </row>
    <row r="9" ht="22.5" customHeight="1" spans="1:114">
      <c r="A9" s="172" t="s">
        <v>203</v>
      </c>
      <c r="B9" s="173"/>
      <c r="C9" s="174"/>
      <c r="D9" s="174" t="s">
        <v>204</v>
      </c>
      <c r="E9" s="364">
        <v>2346</v>
      </c>
      <c r="F9" s="364">
        <v>0</v>
      </c>
      <c r="G9" s="364">
        <f t="shared" ref="G9:S9" si="10">G10</f>
        <v>0</v>
      </c>
      <c r="H9" s="364">
        <f t="shared" si="10"/>
        <v>0</v>
      </c>
      <c r="I9" s="364">
        <f t="shared" si="10"/>
        <v>0</v>
      </c>
      <c r="J9" s="364">
        <f t="shared" si="10"/>
        <v>0</v>
      </c>
      <c r="K9" s="364">
        <f t="shared" si="10"/>
        <v>0</v>
      </c>
      <c r="L9" s="364">
        <f t="shared" si="10"/>
        <v>0</v>
      </c>
      <c r="M9" s="364">
        <f t="shared" si="10"/>
        <v>0</v>
      </c>
      <c r="N9" s="364">
        <f t="shared" si="10"/>
        <v>0</v>
      </c>
      <c r="O9" s="364">
        <f t="shared" si="10"/>
        <v>0</v>
      </c>
      <c r="P9" s="364">
        <f t="shared" si="10"/>
        <v>0</v>
      </c>
      <c r="Q9" s="364">
        <f t="shared" si="10"/>
        <v>0</v>
      </c>
      <c r="R9" s="364">
        <f t="shared" si="10"/>
        <v>0</v>
      </c>
      <c r="S9" s="364">
        <f t="shared" si="10"/>
        <v>0</v>
      </c>
      <c r="T9" s="367">
        <v>2346</v>
      </c>
      <c r="U9" s="364">
        <f t="shared" ref="U9:AU9" si="11">U10</f>
        <v>0</v>
      </c>
      <c r="V9" s="364">
        <f t="shared" si="11"/>
        <v>0</v>
      </c>
      <c r="W9" s="364">
        <f t="shared" si="11"/>
        <v>0</v>
      </c>
      <c r="X9" s="364">
        <f t="shared" si="11"/>
        <v>0</v>
      </c>
      <c r="Y9" s="364">
        <f t="shared" si="11"/>
        <v>0</v>
      </c>
      <c r="Z9" s="364">
        <f t="shared" si="11"/>
        <v>0</v>
      </c>
      <c r="AA9" s="364">
        <f t="shared" si="11"/>
        <v>0</v>
      </c>
      <c r="AB9" s="364">
        <f t="shared" si="11"/>
        <v>0</v>
      </c>
      <c r="AC9" s="364">
        <f t="shared" si="11"/>
        <v>0</v>
      </c>
      <c r="AD9" s="364">
        <f t="shared" si="11"/>
        <v>0</v>
      </c>
      <c r="AE9" s="364">
        <f t="shared" si="11"/>
        <v>0</v>
      </c>
      <c r="AF9" s="371">
        <f t="shared" si="11"/>
        <v>0</v>
      </c>
      <c r="AG9" s="364">
        <f t="shared" si="11"/>
        <v>0</v>
      </c>
      <c r="AH9" s="364">
        <f t="shared" si="11"/>
        <v>0</v>
      </c>
      <c r="AI9" s="364">
        <f t="shared" si="11"/>
        <v>0</v>
      </c>
      <c r="AJ9" s="364">
        <f t="shared" si="11"/>
        <v>0</v>
      </c>
      <c r="AK9" s="364">
        <f t="shared" si="11"/>
        <v>0</v>
      </c>
      <c r="AL9" s="364">
        <f t="shared" si="11"/>
        <v>0</v>
      </c>
      <c r="AM9" s="364">
        <f t="shared" si="11"/>
        <v>0</v>
      </c>
      <c r="AN9" s="364">
        <f t="shared" si="11"/>
        <v>0</v>
      </c>
      <c r="AO9" s="364">
        <f t="shared" si="11"/>
        <v>0</v>
      </c>
      <c r="AP9" s="364">
        <f t="shared" si="11"/>
        <v>0</v>
      </c>
      <c r="AQ9" s="364">
        <f t="shared" si="11"/>
        <v>0</v>
      </c>
      <c r="AR9" s="364">
        <f t="shared" si="11"/>
        <v>0</v>
      </c>
      <c r="AS9" s="364">
        <f t="shared" si="11"/>
        <v>0</v>
      </c>
      <c r="AT9" s="364">
        <f t="shared" si="11"/>
        <v>0</v>
      </c>
      <c r="AU9" s="364">
        <f t="shared" si="11"/>
        <v>2346</v>
      </c>
      <c r="AV9" s="367">
        <v>0</v>
      </c>
      <c r="AW9" s="364">
        <f t="shared" ref="AW9:BH9" si="12">AW10</f>
        <v>0</v>
      </c>
      <c r="AX9" s="364">
        <f t="shared" si="12"/>
        <v>0</v>
      </c>
      <c r="AY9" s="364">
        <f t="shared" si="12"/>
        <v>0</v>
      </c>
      <c r="AZ9" s="364">
        <f t="shared" si="12"/>
        <v>0</v>
      </c>
      <c r="BA9" s="364">
        <f t="shared" si="12"/>
        <v>0</v>
      </c>
      <c r="BB9" s="364">
        <f t="shared" si="12"/>
        <v>0</v>
      </c>
      <c r="BC9" s="364">
        <f t="shared" si="12"/>
        <v>0</v>
      </c>
      <c r="BD9" s="364">
        <f t="shared" si="12"/>
        <v>0</v>
      </c>
      <c r="BE9" s="364">
        <f t="shared" si="12"/>
        <v>0</v>
      </c>
      <c r="BF9" s="364">
        <f t="shared" si="12"/>
        <v>0</v>
      </c>
      <c r="BG9" s="364">
        <f t="shared" si="12"/>
        <v>0</v>
      </c>
      <c r="BH9" s="364">
        <f t="shared" si="12"/>
        <v>0</v>
      </c>
      <c r="BI9" s="367">
        <v>0</v>
      </c>
      <c r="BJ9" s="364">
        <f>BJ10</f>
        <v>0</v>
      </c>
      <c r="BK9" s="364">
        <f>BK10</f>
        <v>0</v>
      </c>
      <c r="BL9" s="364">
        <f>BL10</f>
        <v>0</v>
      </c>
      <c r="BM9" s="364">
        <f>BM10</f>
        <v>0</v>
      </c>
      <c r="BN9" s="367">
        <v>0</v>
      </c>
      <c r="BO9" s="364">
        <f t="shared" ref="BO9:BZ9" si="13">BO10</f>
        <v>0</v>
      </c>
      <c r="BP9" s="364">
        <f t="shared" si="13"/>
        <v>0</v>
      </c>
      <c r="BQ9" s="364">
        <f t="shared" si="13"/>
        <v>0</v>
      </c>
      <c r="BR9" s="364">
        <f t="shared" si="13"/>
        <v>0</v>
      </c>
      <c r="BS9" s="364">
        <f t="shared" si="13"/>
        <v>0</v>
      </c>
      <c r="BT9" s="364">
        <f t="shared" si="13"/>
        <v>0</v>
      </c>
      <c r="BU9" s="364">
        <f t="shared" si="13"/>
        <v>0</v>
      </c>
      <c r="BV9" s="364">
        <f t="shared" si="13"/>
        <v>0</v>
      </c>
      <c r="BW9" s="364">
        <f t="shared" si="13"/>
        <v>0</v>
      </c>
      <c r="BX9" s="364">
        <f t="shared" si="13"/>
        <v>0</v>
      </c>
      <c r="BY9" s="364">
        <f t="shared" si="13"/>
        <v>0</v>
      </c>
      <c r="BZ9" s="364">
        <f t="shared" si="13"/>
        <v>0</v>
      </c>
      <c r="CA9" s="367">
        <v>0</v>
      </c>
      <c r="CB9" s="364">
        <f t="shared" ref="CB9:CQ9" si="14">CB10</f>
        <v>0</v>
      </c>
      <c r="CC9" s="364">
        <f t="shared" si="14"/>
        <v>0</v>
      </c>
      <c r="CD9" s="364">
        <f t="shared" si="14"/>
        <v>0</v>
      </c>
      <c r="CE9" s="364">
        <f t="shared" si="14"/>
        <v>0</v>
      </c>
      <c r="CF9" s="371">
        <f t="shared" si="14"/>
        <v>0</v>
      </c>
      <c r="CG9" s="371">
        <f t="shared" si="14"/>
        <v>0</v>
      </c>
      <c r="CH9" s="371">
        <f t="shared" si="14"/>
        <v>0</v>
      </c>
      <c r="CI9" s="364">
        <f t="shared" si="14"/>
        <v>0</v>
      </c>
      <c r="CJ9" s="364">
        <f t="shared" si="14"/>
        <v>0</v>
      </c>
      <c r="CK9" s="364">
        <f t="shared" si="14"/>
        <v>0</v>
      </c>
      <c r="CL9" s="364">
        <f t="shared" si="14"/>
        <v>0</v>
      </c>
      <c r="CM9" s="364">
        <f t="shared" si="14"/>
        <v>0</v>
      </c>
      <c r="CN9" s="364">
        <f t="shared" si="14"/>
        <v>0</v>
      </c>
      <c r="CO9" s="364">
        <f t="shared" si="14"/>
        <v>0</v>
      </c>
      <c r="CP9" s="364">
        <f t="shared" si="14"/>
        <v>0</v>
      </c>
      <c r="CQ9" s="364">
        <f t="shared" si="14"/>
        <v>0</v>
      </c>
      <c r="CR9" s="367">
        <v>0</v>
      </c>
      <c r="CS9" s="367">
        <f>CS10</f>
        <v>0</v>
      </c>
      <c r="CT9" s="367">
        <f>CT10</f>
        <v>0</v>
      </c>
      <c r="CU9" s="367">
        <v>0</v>
      </c>
      <c r="CV9" s="364">
        <f>CV10</f>
        <v>0</v>
      </c>
      <c r="CW9" s="364">
        <f>CW10</f>
        <v>0</v>
      </c>
      <c r="CX9" s="364">
        <f>CX10</f>
        <v>0</v>
      </c>
      <c r="CY9" s="364">
        <f>CY10</f>
        <v>0</v>
      </c>
      <c r="CZ9" s="364">
        <f>CZ10</f>
        <v>0</v>
      </c>
      <c r="DA9" s="367">
        <v>0</v>
      </c>
      <c r="DB9" s="364">
        <f>DB10</f>
        <v>0</v>
      </c>
      <c r="DC9" s="364">
        <f>DC10</f>
        <v>0</v>
      </c>
      <c r="DD9" s="364">
        <f>DD10</f>
        <v>0</v>
      </c>
      <c r="DE9" s="367">
        <v>0</v>
      </c>
      <c r="DF9" s="364">
        <f>DF10</f>
        <v>0</v>
      </c>
      <c r="DG9" s="364">
        <f>DG10</f>
        <v>0</v>
      </c>
      <c r="DH9" s="364">
        <f>DH10</f>
        <v>0</v>
      </c>
      <c r="DI9" s="375">
        <f>DI10</f>
        <v>0</v>
      </c>
      <c r="DJ9" s="376">
        <f>DJ10</f>
        <v>0</v>
      </c>
    </row>
    <row r="10" ht="22.5" customHeight="1" spans="1:114">
      <c r="A10" s="223" t="s">
        <v>205</v>
      </c>
      <c r="B10" s="224"/>
      <c r="C10" s="145"/>
      <c r="D10" s="145" t="s">
        <v>206</v>
      </c>
      <c r="E10" s="364">
        <v>2346</v>
      </c>
      <c r="F10" s="364">
        <v>0</v>
      </c>
      <c r="G10" s="365">
        <v>0</v>
      </c>
      <c r="H10" s="365">
        <v>0</v>
      </c>
      <c r="I10" s="365">
        <v>0</v>
      </c>
      <c r="J10" s="365">
        <v>0</v>
      </c>
      <c r="K10" s="365">
        <v>0</v>
      </c>
      <c r="L10" s="365">
        <v>0</v>
      </c>
      <c r="M10" s="365">
        <v>0</v>
      </c>
      <c r="N10" s="365">
        <v>0</v>
      </c>
      <c r="O10" s="365">
        <v>0</v>
      </c>
      <c r="P10" s="365">
        <v>0</v>
      </c>
      <c r="Q10" s="365">
        <v>0</v>
      </c>
      <c r="R10" s="365">
        <v>0</v>
      </c>
      <c r="S10" s="365">
        <v>0</v>
      </c>
      <c r="T10" s="367">
        <v>2346</v>
      </c>
      <c r="U10" s="365">
        <v>0</v>
      </c>
      <c r="V10" s="365">
        <v>0</v>
      </c>
      <c r="W10" s="365">
        <v>0</v>
      </c>
      <c r="X10" s="365">
        <v>0</v>
      </c>
      <c r="Y10" s="365">
        <v>0</v>
      </c>
      <c r="Z10" s="365">
        <v>0</v>
      </c>
      <c r="AA10" s="365">
        <v>0</v>
      </c>
      <c r="AB10" s="365">
        <v>0</v>
      </c>
      <c r="AC10" s="365">
        <v>0</v>
      </c>
      <c r="AD10" s="365">
        <v>0</v>
      </c>
      <c r="AE10" s="365">
        <v>0</v>
      </c>
      <c r="AF10" s="372">
        <v>0</v>
      </c>
      <c r="AG10" s="365">
        <v>0</v>
      </c>
      <c r="AH10" s="365">
        <v>0</v>
      </c>
      <c r="AI10" s="365">
        <v>0</v>
      </c>
      <c r="AJ10" s="365">
        <v>0</v>
      </c>
      <c r="AK10" s="365">
        <v>0</v>
      </c>
      <c r="AL10" s="365">
        <v>0</v>
      </c>
      <c r="AM10" s="365">
        <v>0</v>
      </c>
      <c r="AN10" s="365">
        <v>0</v>
      </c>
      <c r="AO10" s="365">
        <v>0</v>
      </c>
      <c r="AP10" s="365">
        <v>0</v>
      </c>
      <c r="AQ10" s="365">
        <v>0</v>
      </c>
      <c r="AR10" s="365">
        <v>0</v>
      </c>
      <c r="AS10" s="365">
        <v>0</v>
      </c>
      <c r="AT10" s="365">
        <v>0</v>
      </c>
      <c r="AU10" s="365">
        <v>2346</v>
      </c>
      <c r="AV10" s="367">
        <v>0</v>
      </c>
      <c r="AW10" s="365">
        <v>0</v>
      </c>
      <c r="AX10" s="365">
        <v>0</v>
      </c>
      <c r="AY10" s="365">
        <v>0</v>
      </c>
      <c r="AZ10" s="365">
        <v>0</v>
      </c>
      <c r="BA10" s="365">
        <v>0</v>
      </c>
      <c r="BB10" s="365">
        <v>0</v>
      </c>
      <c r="BC10" s="365">
        <v>0</v>
      </c>
      <c r="BD10" s="365">
        <v>0</v>
      </c>
      <c r="BE10" s="365">
        <v>0</v>
      </c>
      <c r="BF10" s="365">
        <v>0</v>
      </c>
      <c r="BG10" s="365">
        <v>0</v>
      </c>
      <c r="BH10" s="365">
        <v>0</v>
      </c>
      <c r="BI10" s="367">
        <v>0</v>
      </c>
      <c r="BJ10" s="365">
        <v>0</v>
      </c>
      <c r="BK10" s="365">
        <v>0</v>
      </c>
      <c r="BL10" s="365">
        <v>0</v>
      </c>
      <c r="BM10" s="365">
        <v>0</v>
      </c>
      <c r="BN10" s="367">
        <v>0</v>
      </c>
      <c r="BO10" s="365">
        <v>0</v>
      </c>
      <c r="BP10" s="365">
        <v>0</v>
      </c>
      <c r="BQ10" s="365">
        <v>0</v>
      </c>
      <c r="BR10" s="365">
        <v>0</v>
      </c>
      <c r="BS10" s="365">
        <v>0</v>
      </c>
      <c r="BT10" s="365">
        <v>0</v>
      </c>
      <c r="BU10" s="365">
        <v>0</v>
      </c>
      <c r="BV10" s="365">
        <v>0</v>
      </c>
      <c r="BW10" s="365">
        <v>0</v>
      </c>
      <c r="BX10" s="365">
        <v>0</v>
      </c>
      <c r="BY10" s="365">
        <v>0</v>
      </c>
      <c r="BZ10" s="365">
        <v>0</v>
      </c>
      <c r="CA10" s="367">
        <v>0</v>
      </c>
      <c r="CB10" s="365">
        <v>0</v>
      </c>
      <c r="CC10" s="365">
        <v>0</v>
      </c>
      <c r="CD10" s="365">
        <v>0</v>
      </c>
      <c r="CE10" s="365">
        <v>0</v>
      </c>
      <c r="CF10" s="372">
        <v>0</v>
      </c>
      <c r="CG10" s="372">
        <v>0</v>
      </c>
      <c r="CH10" s="372">
        <v>0</v>
      </c>
      <c r="CI10" s="365">
        <v>0</v>
      </c>
      <c r="CJ10" s="365">
        <v>0</v>
      </c>
      <c r="CK10" s="365">
        <v>0</v>
      </c>
      <c r="CL10" s="365">
        <v>0</v>
      </c>
      <c r="CM10" s="365">
        <v>0</v>
      </c>
      <c r="CN10" s="365">
        <v>0</v>
      </c>
      <c r="CO10" s="365">
        <v>0</v>
      </c>
      <c r="CP10" s="365">
        <v>0</v>
      </c>
      <c r="CQ10" s="365">
        <v>0</v>
      </c>
      <c r="CR10" s="367">
        <v>0</v>
      </c>
      <c r="CS10" s="374">
        <v>0</v>
      </c>
      <c r="CT10" s="374">
        <v>0</v>
      </c>
      <c r="CU10" s="367">
        <v>0</v>
      </c>
      <c r="CV10" s="365">
        <v>0</v>
      </c>
      <c r="CW10" s="365">
        <v>0</v>
      </c>
      <c r="CX10" s="365">
        <v>0</v>
      </c>
      <c r="CY10" s="365">
        <v>0</v>
      </c>
      <c r="CZ10" s="365">
        <v>0</v>
      </c>
      <c r="DA10" s="367">
        <v>0</v>
      </c>
      <c r="DB10" s="365">
        <v>0</v>
      </c>
      <c r="DC10" s="365">
        <v>0</v>
      </c>
      <c r="DD10" s="365">
        <v>0</v>
      </c>
      <c r="DE10" s="367">
        <v>0</v>
      </c>
      <c r="DF10" s="365">
        <v>0</v>
      </c>
      <c r="DG10" s="365">
        <v>0</v>
      </c>
      <c r="DH10" s="365">
        <v>0</v>
      </c>
      <c r="DI10" s="377">
        <v>0</v>
      </c>
      <c r="DJ10" s="378">
        <v>0</v>
      </c>
    </row>
    <row r="11" ht="22.5" customHeight="1" spans="1:114">
      <c r="A11" s="172" t="s">
        <v>207</v>
      </c>
      <c r="B11" s="173"/>
      <c r="C11" s="174"/>
      <c r="D11" s="174" t="s">
        <v>208</v>
      </c>
      <c r="E11" s="364">
        <v>1025423.08</v>
      </c>
      <c r="F11" s="364">
        <v>855809</v>
      </c>
      <c r="G11" s="364">
        <f t="shared" ref="G11:S11" si="15">G12+G15</f>
        <v>330504</v>
      </c>
      <c r="H11" s="364">
        <f t="shared" si="15"/>
        <v>207392.52</v>
      </c>
      <c r="I11" s="364">
        <f t="shared" si="15"/>
        <v>161666</v>
      </c>
      <c r="J11" s="364">
        <f t="shared" si="15"/>
        <v>0</v>
      </c>
      <c r="K11" s="364">
        <f t="shared" si="15"/>
        <v>990</v>
      </c>
      <c r="L11" s="364">
        <f t="shared" si="15"/>
        <v>99417.88</v>
      </c>
      <c r="M11" s="364">
        <f t="shared" si="15"/>
        <v>49489.9</v>
      </c>
      <c r="N11" s="364">
        <f t="shared" si="15"/>
        <v>0</v>
      </c>
      <c r="O11" s="364">
        <f t="shared" si="15"/>
        <v>0</v>
      </c>
      <c r="P11" s="364">
        <f t="shared" si="15"/>
        <v>1234.5</v>
      </c>
      <c r="Q11" s="364">
        <f t="shared" si="15"/>
        <v>0</v>
      </c>
      <c r="R11" s="364">
        <f t="shared" si="15"/>
        <v>0</v>
      </c>
      <c r="S11" s="364">
        <f t="shared" si="15"/>
        <v>5114.2</v>
      </c>
      <c r="T11" s="367">
        <v>137534.08</v>
      </c>
      <c r="U11" s="364">
        <f t="shared" ref="U11:AU11" si="16">U12+U15</f>
        <v>5184</v>
      </c>
      <c r="V11" s="364">
        <f t="shared" si="16"/>
        <v>3078</v>
      </c>
      <c r="W11" s="364">
        <f t="shared" si="16"/>
        <v>0</v>
      </c>
      <c r="X11" s="364">
        <f t="shared" si="16"/>
        <v>0</v>
      </c>
      <c r="Y11" s="364">
        <f t="shared" si="16"/>
        <v>0</v>
      </c>
      <c r="Z11" s="364">
        <f t="shared" si="16"/>
        <v>0</v>
      </c>
      <c r="AA11" s="364">
        <f t="shared" si="16"/>
        <v>2568</v>
      </c>
      <c r="AB11" s="364">
        <f t="shared" si="16"/>
        <v>5000</v>
      </c>
      <c r="AC11" s="364">
        <f t="shared" si="16"/>
        <v>5472</v>
      </c>
      <c r="AD11" s="364">
        <f t="shared" si="16"/>
        <v>9192</v>
      </c>
      <c r="AE11" s="364">
        <f t="shared" si="16"/>
        <v>0</v>
      </c>
      <c r="AF11" s="371">
        <f t="shared" si="16"/>
        <v>0</v>
      </c>
      <c r="AG11" s="364">
        <f t="shared" si="16"/>
        <v>0</v>
      </c>
      <c r="AH11" s="364">
        <f t="shared" si="16"/>
        <v>18000</v>
      </c>
      <c r="AI11" s="364">
        <f t="shared" si="16"/>
        <v>3078</v>
      </c>
      <c r="AJ11" s="364">
        <f t="shared" si="16"/>
        <v>0</v>
      </c>
      <c r="AK11" s="364">
        <f t="shared" si="16"/>
        <v>0</v>
      </c>
      <c r="AL11" s="364">
        <f t="shared" si="16"/>
        <v>0</v>
      </c>
      <c r="AM11" s="364">
        <f t="shared" si="16"/>
        <v>0</v>
      </c>
      <c r="AN11" s="364">
        <f t="shared" si="16"/>
        <v>0</v>
      </c>
      <c r="AO11" s="364">
        <f t="shared" si="16"/>
        <v>0</v>
      </c>
      <c r="AP11" s="364">
        <f t="shared" si="16"/>
        <v>9077.12</v>
      </c>
      <c r="AQ11" s="364">
        <f t="shared" si="16"/>
        <v>18384.96</v>
      </c>
      <c r="AR11" s="364">
        <f t="shared" si="16"/>
        <v>0</v>
      </c>
      <c r="AS11" s="364">
        <f t="shared" si="16"/>
        <v>58500</v>
      </c>
      <c r="AT11" s="364">
        <f t="shared" si="16"/>
        <v>0</v>
      </c>
      <c r="AU11" s="364">
        <f t="shared" si="16"/>
        <v>0</v>
      </c>
      <c r="AV11" s="367">
        <v>32080</v>
      </c>
      <c r="AW11" s="364">
        <f t="shared" ref="AW11:BH11" si="17">AW12+AW15</f>
        <v>0</v>
      </c>
      <c r="AX11" s="364">
        <f t="shared" si="17"/>
        <v>30880</v>
      </c>
      <c r="AY11" s="364">
        <f t="shared" si="17"/>
        <v>0</v>
      </c>
      <c r="AZ11" s="364">
        <f t="shared" si="17"/>
        <v>0</v>
      </c>
      <c r="BA11" s="364">
        <f t="shared" si="17"/>
        <v>0</v>
      </c>
      <c r="BB11" s="364">
        <f t="shared" si="17"/>
        <v>0</v>
      </c>
      <c r="BC11" s="364">
        <f t="shared" si="17"/>
        <v>0</v>
      </c>
      <c r="BD11" s="364">
        <f t="shared" si="17"/>
        <v>0</v>
      </c>
      <c r="BE11" s="364">
        <f t="shared" si="17"/>
        <v>1200</v>
      </c>
      <c r="BF11" s="364">
        <f t="shared" si="17"/>
        <v>0</v>
      </c>
      <c r="BG11" s="364">
        <f t="shared" si="17"/>
        <v>0</v>
      </c>
      <c r="BH11" s="364">
        <f t="shared" si="17"/>
        <v>0</v>
      </c>
      <c r="BI11" s="367">
        <v>0</v>
      </c>
      <c r="BJ11" s="364">
        <f>BJ12+BJ15</f>
        <v>0</v>
      </c>
      <c r="BK11" s="364">
        <f>BK12+BK15</f>
        <v>0</v>
      </c>
      <c r="BL11" s="364">
        <f>BL12+BL15</f>
        <v>0</v>
      </c>
      <c r="BM11" s="364">
        <f>BM12+BM15</f>
        <v>0</v>
      </c>
      <c r="BN11" s="367">
        <v>0</v>
      </c>
      <c r="BO11" s="364">
        <f t="shared" ref="BO11:BZ11" si="18">BO12+BO15</f>
        <v>0</v>
      </c>
      <c r="BP11" s="364">
        <f t="shared" si="18"/>
        <v>0</v>
      </c>
      <c r="BQ11" s="364">
        <f t="shared" si="18"/>
        <v>0</v>
      </c>
      <c r="BR11" s="364">
        <f t="shared" si="18"/>
        <v>0</v>
      </c>
      <c r="BS11" s="364">
        <f t="shared" si="18"/>
        <v>0</v>
      </c>
      <c r="BT11" s="364">
        <f t="shared" si="18"/>
        <v>0</v>
      </c>
      <c r="BU11" s="364">
        <f t="shared" si="18"/>
        <v>0</v>
      </c>
      <c r="BV11" s="364">
        <f t="shared" si="18"/>
        <v>0</v>
      </c>
      <c r="BW11" s="364">
        <f t="shared" si="18"/>
        <v>0</v>
      </c>
      <c r="BX11" s="364">
        <f t="shared" si="18"/>
        <v>0</v>
      </c>
      <c r="BY11" s="364">
        <f t="shared" si="18"/>
        <v>0</v>
      </c>
      <c r="BZ11" s="364">
        <f t="shared" si="18"/>
        <v>0</v>
      </c>
      <c r="CA11" s="367">
        <v>0</v>
      </c>
      <c r="CB11" s="364">
        <f t="shared" ref="CB11:CQ11" si="19">CB12+CB15</f>
        <v>0</v>
      </c>
      <c r="CC11" s="364">
        <f t="shared" si="19"/>
        <v>0</v>
      </c>
      <c r="CD11" s="364">
        <f t="shared" si="19"/>
        <v>0</v>
      </c>
      <c r="CE11" s="364">
        <f t="shared" si="19"/>
        <v>0</v>
      </c>
      <c r="CF11" s="371">
        <f t="shared" si="19"/>
        <v>0</v>
      </c>
      <c r="CG11" s="371">
        <f t="shared" si="19"/>
        <v>0</v>
      </c>
      <c r="CH11" s="371">
        <f t="shared" si="19"/>
        <v>0</v>
      </c>
      <c r="CI11" s="364">
        <f t="shared" si="19"/>
        <v>0</v>
      </c>
      <c r="CJ11" s="364">
        <f t="shared" si="19"/>
        <v>0</v>
      </c>
      <c r="CK11" s="364">
        <f t="shared" si="19"/>
        <v>0</v>
      </c>
      <c r="CL11" s="364">
        <f t="shared" si="19"/>
        <v>0</v>
      </c>
      <c r="CM11" s="364">
        <f t="shared" si="19"/>
        <v>0</v>
      </c>
      <c r="CN11" s="364">
        <f t="shared" si="19"/>
        <v>0</v>
      </c>
      <c r="CO11" s="364">
        <f t="shared" si="19"/>
        <v>0</v>
      </c>
      <c r="CP11" s="364">
        <f t="shared" si="19"/>
        <v>0</v>
      </c>
      <c r="CQ11" s="364">
        <f t="shared" si="19"/>
        <v>0</v>
      </c>
      <c r="CR11" s="367">
        <v>0</v>
      </c>
      <c r="CS11" s="367">
        <f>CS12+CS15</f>
        <v>0</v>
      </c>
      <c r="CT11" s="367">
        <f>CT12+CT15</f>
        <v>0</v>
      </c>
      <c r="CU11" s="367">
        <v>0</v>
      </c>
      <c r="CV11" s="364">
        <f>CV12+CV15</f>
        <v>0</v>
      </c>
      <c r="CW11" s="364">
        <f>CW12+CW15</f>
        <v>0</v>
      </c>
      <c r="CX11" s="364">
        <f>CX12+CX15</f>
        <v>0</v>
      </c>
      <c r="CY11" s="364">
        <f>CY12+CY15</f>
        <v>0</v>
      </c>
      <c r="CZ11" s="364">
        <f>CZ12+CZ15</f>
        <v>0</v>
      </c>
      <c r="DA11" s="367">
        <v>0</v>
      </c>
      <c r="DB11" s="364">
        <f>DB12+DB15</f>
        <v>0</v>
      </c>
      <c r="DC11" s="364">
        <f>DC12+DC15</f>
        <v>0</v>
      </c>
      <c r="DD11" s="364">
        <f>DD12+DD15</f>
        <v>0</v>
      </c>
      <c r="DE11" s="367">
        <v>0</v>
      </c>
      <c r="DF11" s="364">
        <f>DF12+DF15</f>
        <v>0</v>
      </c>
      <c r="DG11" s="364">
        <f>DG12+DG15</f>
        <v>0</v>
      </c>
      <c r="DH11" s="364">
        <f>DH12+DH15</f>
        <v>0</v>
      </c>
      <c r="DI11" s="375">
        <f>DI12+DI15</f>
        <v>0</v>
      </c>
      <c r="DJ11" s="376">
        <f>DJ12+DJ15</f>
        <v>0</v>
      </c>
    </row>
    <row r="12" ht="22.5" customHeight="1" spans="1:114">
      <c r="A12" s="172" t="s">
        <v>209</v>
      </c>
      <c r="B12" s="173"/>
      <c r="C12" s="174"/>
      <c r="D12" s="174" t="s">
        <v>210</v>
      </c>
      <c r="E12" s="364">
        <v>148907.78</v>
      </c>
      <c r="F12" s="364">
        <v>148907.78</v>
      </c>
      <c r="G12" s="364">
        <f t="shared" ref="G12:S12" si="20">G13+G14</f>
        <v>0</v>
      </c>
      <c r="H12" s="364">
        <f t="shared" si="20"/>
        <v>0</v>
      </c>
      <c r="I12" s="364">
        <f t="shared" si="20"/>
        <v>0</v>
      </c>
      <c r="J12" s="364">
        <f t="shared" si="20"/>
        <v>0</v>
      </c>
      <c r="K12" s="364">
        <f t="shared" si="20"/>
        <v>0</v>
      </c>
      <c r="L12" s="364">
        <f t="shared" si="20"/>
        <v>99417.88</v>
      </c>
      <c r="M12" s="364">
        <f t="shared" si="20"/>
        <v>49489.9</v>
      </c>
      <c r="N12" s="364">
        <f t="shared" si="20"/>
        <v>0</v>
      </c>
      <c r="O12" s="364">
        <f t="shared" si="20"/>
        <v>0</v>
      </c>
      <c r="P12" s="364">
        <f t="shared" si="20"/>
        <v>0</v>
      </c>
      <c r="Q12" s="364">
        <f t="shared" si="20"/>
        <v>0</v>
      </c>
      <c r="R12" s="364">
        <f t="shared" si="20"/>
        <v>0</v>
      </c>
      <c r="S12" s="364">
        <f t="shared" si="20"/>
        <v>0</v>
      </c>
      <c r="T12" s="367">
        <v>0</v>
      </c>
      <c r="U12" s="364">
        <f t="shared" ref="U12:AU12" si="21">U13+U14</f>
        <v>0</v>
      </c>
      <c r="V12" s="364">
        <f t="shared" si="21"/>
        <v>0</v>
      </c>
      <c r="W12" s="364">
        <f t="shared" si="21"/>
        <v>0</v>
      </c>
      <c r="X12" s="364">
        <f t="shared" si="21"/>
        <v>0</v>
      </c>
      <c r="Y12" s="364">
        <f t="shared" si="21"/>
        <v>0</v>
      </c>
      <c r="Z12" s="364">
        <f t="shared" si="21"/>
        <v>0</v>
      </c>
      <c r="AA12" s="364">
        <f t="shared" si="21"/>
        <v>0</v>
      </c>
      <c r="AB12" s="364">
        <f t="shared" si="21"/>
        <v>0</v>
      </c>
      <c r="AC12" s="364">
        <f t="shared" si="21"/>
        <v>0</v>
      </c>
      <c r="AD12" s="364">
        <f t="shared" si="21"/>
        <v>0</v>
      </c>
      <c r="AE12" s="364">
        <f t="shared" si="21"/>
        <v>0</v>
      </c>
      <c r="AF12" s="371">
        <f t="shared" si="21"/>
        <v>0</v>
      </c>
      <c r="AG12" s="364">
        <f t="shared" si="21"/>
        <v>0</v>
      </c>
      <c r="AH12" s="364">
        <f t="shared" si="21"/>
        <v>0</v>
      </c>
      <c r="AI12" s="364">
        <f t="shared" si="21"/>
        <v>0</v>
      </c>
      <c r="AJ12" s="364">
        <f t="shared" si="21"/>
        <v>0</v>
      </c>
      <c r="AK12" s="364">
        <f t="shared" si="21"/>
        <v>0</v>
      </c>
      <c r="AL12" s="364">
        <f t="shared" si="21"/>
        <v>0</v>
      </c>
      <c r="AM12" s="364">
        <f t="shared" si="21"/>
        <v>0</v>
      </c>
      <c r="AN12" s="364">
        <f t="shared" si="21"/>
        <v>0</v>
      </c>
      <c r="AO12" s="364">
        <f t="shared" si="21"/>
        <v>0</v>
      </c>
      <c r="AP12" s="364">
        <f t="shared" si="21"/>
        <v>0</v>
      </c>
      <c r="AQ12" s="364">
        <f t="shared" si="21"/>
        <v>0</v>
      </c>
      <c r="AR12" s="364">
        <f t="shared" si="21"/>
        <v>0</v>
      </c>
      <c r="AS12" s="364">
        <f t="shared" si="21"/>
        <v>0</v>
      </c>
      <c r="AT12" s="364">
        <f t="shared" si="21"/>
        <v>0</v>
      </c>
      <c r="AU12" s="364">
        <f t="shared" si="21"/>
        <v>0</v>
      </c>
      <c r="AV12" s="367">
        <v>0</v>
      </c>
      <c r="AW12" s="364">
        <f t="shared" ref="AW12:BH12" si="22">AW13+AW14</f>
        <v>0</v>
      </c>
      <c r="AX12" s="364">
        <f t="shared" si="22"/>
        <v>0</v>
      </c>
      <c r="AY12" s="364">
        <f t="shared" si="22"/>
        <v>0</v>
      </c>
      <c r="AZ12" s="364">
        <f t="shared" si="22"/>
        <v>0</v>
      </c>
      <c r="BA12" s="364">
        <f t="shared" si="22"/>
        <v>0</v>
      </c>
      <c r="BB12" s="364">
        <f t="shared" si="22"/>
        <v>0</v>
      </c>
      <c r="BC12" s="364">
        <f t="shared" si="22"/>
        <v>0</v>
      </c>
      <c r="BD12" s="364">
        <f t="shared" si="22"/>
        <v>0</v>
      </c>
      <c r="BE12" s="364">
        <f t="shared" si="22"/>
        <v>0</v>
      </c>
      <c r="BF12" s="364">
        <f t="shared" si="22"/>
        <v>0</v>
      </c>
      <c r="BG12" s="364">
        <f t="shared" si="22"/>
        <v>0</v>
      </c>
      <c r="BH12" s="364">
        <f t="shared" si="22"/>
        <v>0</v>
      </c>
      <c r="BI12" s="367">
        <v>0</v>
      </c>
      <c r="BJ12" s="364">
        <f>BJ13+BJ14</f>
        <v>0</v>
      </c>
      <c r="BK12" s="364">
        <f>BK13+BK14</f>
        <v>0</v>
      </c>
      <c r="BL12" s="364">
        <f>BL13+BL14</f>
        <v>0</v>
      </c>
      <c r="BM12" s="364">
        <f>BM13+BM14</f>
        <v>0</v>
      </c>
      <c r="BN12" s="367">
        <v>0</v>
      </c>
      <c r="BO12" s="364">
        <f t="shared" ref="BO12:BZ12" si="23">BO13+BO14</f>
        <v>0</v>
      </c>
      <c r="BP12" s="364">
        <f t="shared" si="23"/>
        <v>0</v>
      </c>
      <c r="BQ12" s="364">
        <f t="shared" si="23"/>
        <v>0</v>
      </c>
      <c r="BR12" s="364">
        <f t="shared" si="23"/>
        <v>0</v>
      </c>
      <c r="BS12" s="364">
        <f t="shared" si="23"/>
        <v>0</v>
      </c>
      <c r="BT12" s="364">
        <f t="shared" si="23"/>
        <v>0</v>
      </c>
      <c r="BU12" s="364">
        <f t="shared" si="23"/>
        <v>0</v>
      </c>
      <c r="BV12" s="364">
        <f t="shared" si="23"/>
        <v>0</v>
      </c>
      <c r="BW12" s="364">
        <f t="shared" si="23"/>
        <v>0</v>
      </c>
      <c r="BX12" s="364">
        <f t="shared" si="23"/>
        <v>0</v>
      </c>
      <c r="BY12" s="364">
        <f t="shared" si="23"/>
        <v>0</v>
      </c>
      <c r="BZ12" s="364">
        <f t="shared" si="23"/>
        <v>0</v>
      </c>
      <c r="CA12" s="367">
        <v>0</v>
      </c>
      <c r="CB12" s="364">
        <f t="shared" ref="CB12:CQ12" si="24">CB13+CB14</f>
        <v>0</v>
      </c>
      <c r="CC12" s="364">
        <f t="shared" si="24"/>
        <v>0</v>
      </c>
      <c r="CD12" s="364">
        <f t="shared" si="24"/>
        <v>0</v>
      </c>
      <c r="CE12" s="364">
        <f t="shared" si="24"/>
        <v>0</v>
      </c>
      <c r="CF12" s="371">
        <f t="shared" si="24"/>
        <v>0</v>
      </c>
      <c r="CG12" s="371">
        <f t="shared" si="24"/>
        <v>0</v>
      </c>
      <c r="CH12" s="371">
        <f t="shared" si="24"/>
        <v>0</v>
      </c>
      <c r="CI12" s="364">
        <f t="shared" si="24"/>
        <v>0</v>
      </c>
      <c r="CJ12" s="364">
        <f t="shared" si="24"/>
        <v>0</v>
      </c>
      <c r="CK12" s="364">
        <f t="shared" si="24"/>
        <v>0</v>
      </c>
      <c r="CL12" s="364">
        <f t="shared" si="24"/>
        <v>0</v>
      </c>
      <c r="CM12" s="364">
        <f t="shared" si="24"/>
        <v>0</v>
      </c>
      <c r="CN12" s="364">
        <f t="shared" si="24"/>
        <v>0</v>
      </c>
      <c r="CO12" s="364">
        <f t="shared" si="24"/>
        <v>0</v>
      </c>
      <c r="CP12" s="364">
        <f t="shared" si="24"/>
        <v>0</v>
      </c>
      <c r="CQ12" s="364">
        <f t="shared" si="24"/>
        <v>0</v>
      </c>
      <c r="CR12" s="367">
        <v>0</v>
      </c>
      <c r="CS12" s="367">
        <f>CS13+CS14</f>
        <v>0</v>
      </c>
      <c r="CT12" s="367">
        <f>CT13+CT14</f>
        <v>0</v>
      </c>
      <c r="CU12" s="367">
        <v>0</v>
      </c>
      <c r="CV12" s="364">
        <f>CV13+CV14</f>
        <v>0</v>
      </c>
      <c r="CW12" s="364">
        <f>CW13+CW14</f>
        <v>0</v>
      </c>
      <c r="CX12" s="364">
        <f>CX13+CX14</f>
        <v>0</v>
      </c>
      <c r="CY12" s="364">
        <f>CY13+CY14</f>
        <v>0</v>
      </c>
      <c r="CZ12" s="364">
        <f>CZ13+CZ14</f>
        <v>0</v>
      </c>
      <c r="DA12" s="367">
        <v>0</v>
      </c>
      <c r="DB12" s="364">
        <f>DB13+DB14</f>
        <v>0</v>
      </c>
      <c r="DC12" s="364">
        <f>DC13+DC14</f>
        <v>0</v>
      </c>
      <c r="DD12" s="364">
        <f>DD13+DD14</f>
        <v>0</v>
      </c>
      <c r="DE12" s="367">
        <v>0</v>
      </c>
      <c r="DF12" s="364">
        <f>DF13+DF14</f>
        <v>0</v>
      </c>
      <c r="DG12" s="364">
        <f>DG13+DG14</f>
        <v>0</v>
      </c>
      <c r="DH12" s="364">
        <f>DH13+DH14</f>
        <v>0</v>
      </c>
      <c r="DI12" s="375">
        <f>DI13+DI14</f>
        <v>0</v>
      </c>
      <c r="DJ12" s="376">
        <f>DJ13+DJ14</f>
        <v>0</v>
      </c>
    </row>
    <row r="13" ht="22.5" customHeight="1" spans="1:114">
      <c r="A13" s="223" t="s">
        <v>211</v>
      </c>
      <c r="B13" s="224"/>
      <c r="C13" s="145"/>
      <c r="D13" s="145" t="s">
        <v>212</v>
      </c>
      <c r="E13" s="364">
        <v>105596.1</v>
      </c>
      <c r="F13" s="364">
        <v>105596.1</v>
      </c>
      <c r="G13" s="365">
        <v>0</v>
      </c>
      <c r="H13" s="365">
        <v>0</v>
      </c>
      <c r="I13" s="365">
        <v>0</v>
      </c>
      <c r="J13" s="365">
        <v>0</v>
      </c>
      <c r="K13" s="365">
        <v>0</v>
      </c>
      <c r="L13" s="365">
        <v>99417.88</v>
      </c>
      <c r="M13" s="365">
        <v>6178.22</v>
      </c>
      <c r="N13" s="365">
        <v>0</v>
      </c>
      <c r="O13" s="365">
        <v>0</v>
      </c>
      <c r="P13" s="365">
        <v>0</v>
      </c>
      <c r="Q13" s="365">
        <v>0</v>
      </c>
      <c r="R13" s="365">
        <v>0</v>
      </c>
      <c r="S13" s="365">
        <v>0</v>
      </c>
      <c r="T13" s="367">
        <v>0</v>
      </c>
      <c r="U13" s="365">
        <v>0</v>
      </c>
      <c r="V13" s="365">
        <v>0</v>
      </c>
      <c r="W13" s="365">
        <v>0</v>
      </c>
      <c r="X13" s="365">
        <v>0</v>
      </c>
      <c r="Y13" s="365">
        <v>0</v>
      </c>
      <c r="Z13" s="365">
        <v>0</v>
      </c>
      <c r="AA13" s="365">
        <v>0</v>
      </c>
      <c r="AB13" s="365">
        <v>0</v>
      </c>
      <c r="AC13" s="365">
        <v>0</v>
      </c>
      <c r="AD13" s="365">
        <v>0</v>
      </c>
      <c r="AE13" s="365">
        <v>0</v>
      </c>
      <c r="AF13" s="372">
        <v>0</v>
      </c>
      <c r="AG13" s="365">
        <v>0</v>
      </c>
      <c r="AH13" s="365">
        <v>0</v>
      </c>
      <c r="AI13" s="365">
        <v>0</v>
      </c>
      <c r="AJ13" s="365">
        <v>0</v>
      </c>
      <c r="AK13" s="365">
        <v>0</v>
      </c>
      <c r="AL13" s="365">
        <v>0</v>
      </c>
      <c r="AM13" s="365">
        <v>0</v>
      </c>
      <c r="AN13" s="365">
        <v>0</v>
      </c>
      <c r="AO13" s="365">
        <v>0</v>
      </c>
      <c r="AP13" s="365">
        <v>0</v>
      </c>
      <c r="AQ13" s="365">
        <v>0</v>
      </c>
      <c r="AR13" s="365">
        <v>0</v>
      </c>
      <c r="AS13" s="365">
        <v>0</v>
      </c>
      <c r="AT13" s="365">
        <v>0</v>
      </c>
      <c r="AU13" s="365">
        <v>0</v>
      </c>
      <c r="AV13" s="367">
        <v>0</v>
      </c>
      <c r="AW13" s="365">
        <v>0</v>
      </c>
      <c r="AX13" s="365">
        <v>0</v>
      </c>
      <c r="AY13" s="365">
        <v>0</v>
      </c>
      <c r="AZ13" s="365">
        <v>0</v>
      </c>
      <c r="BA13" s="365">
        <v>0</v>
      </c>
      <c r="BB13" s="365">
        <v>0</v>
      </c>
      <c r="BC13" s="365">
        <v>0</v>
      </c>
      <c r="BD13" s="365">
        <v>0</v>
      </c>
      <c r="BE13" s="365">
        <v>0</v>
      </c>
      <c r="BF13" s="365">
        <v>0</v>
      </c>
      <c r="BG13" s="365">
        <v>0</v>
      </c>
      <c r="BH13" s="365">
        <v>0</v>
      </c>
      <c r="BI13" s="367">
        <v>0</v>
      </c>
      <c r="BJ13" s="365">
        <v>0</v>
      </c>
      <c r="BK13" s="365">
        <v>0</v>
      </c>
      <c r="BL13" s="365">
        <v>0</v>
      </c>
      <c r="BM13" s="365">
        <v>0</v>
      </c>
      <c r="BN13" s="367">
        <v>0</v>
      </c>
      <c r="BO13" s="365">
        <v>0</v>
      </c>
      <c r="BP13" s="365">
        <v>0</v>
      </c>
      <c r="BQ13" s="365">
        <v>0</v>
      </c>
      <c r="BR13" s="365">
        <v>0</v>
      </c>
      <c r="BS13" s="365">
        <v>0</v>
      </c>
      <c r="BT13" s="365">
        <v>0</v>
      </c>
      <c r="BU13" s="365">
        <v>0</v>
      </c>
      <c r="BV13" s="365">
        <v>0</v>
      </c>
      <c r="BW13" s="365">
        <v>0</v>
      </c>
      <c r="BX13" s="365">
        <v>0</v>
      </c>
      <c r="BY13" s="365">
        <v>0</v>
      </c>
      <c r="BZ13" s="365">
        <v>0</v>
      </c>
      <c r="CA13" s="367">
        <v>0</v>
      </c>
      <c r="CB13" s="365">
        <v>0</v>
      </c>
      <c r="CC13" s="365">
        <v>0</v>
      </c>
      <c r="CD13" s="365">
        <v>0</v>
      </c>
      <c r="CE13" s="365">
        <v>0</v>
      </c>
      <c r="CF13" s="372">
        <v>0</v>
      </c>
      <c r="CG13" s="372">
        <v>0</v>
      </c>
      <c r="CH13" s="372">
        <v>0</v>
      </c>
      <c r="CI13" s="365">
        <v>0</v>
      </c>
      <c r="CJ13" s="365">
        <v>0</v>
      </c>
      <c r="CK13" s="365">
        <v>0</v>
      </c>
      <c r="CL13" s="365">
        <v>0</v>
      </c>
      <c r="CM13" s="365">
        <v>0</v>
      </c>
      <c r="CN13" s="365">
        <v>0</v>
      </c>
      <c r="CO13" s="365">
        <v>0</v>
      </c>
      <c r="CP13" s="365">
        <v>0</v>
      </c>
      <c r="CQ13" s="365">
        <v>0</v>
      </c>
      <c r="CR13" s="367">
        <v>0</v>
      </c>
      <c r="CS13" s="374">
        <v>0</v>
      </c>
      <c r="CT13" s="374">
        <v>0</v>
      </c>
      <c r="CU13" s="367">
        <v>0</v>
      </c>
      <c r="CV13" s="365">
        <v>0</v>
      </c>
      <c r="CW13" s="365">
        <v>0</v>
      </c>
      <c r="CX13" s="365">
        <v>0</v>
      </c>
      <c r="CY13" s="365">
        <v>0</v>
      </c>
      <c r="CZ13" s="365">
        <v>0</v>
      </c>
      <c r="DA13" s="367">
        <v>0</v>
      </c>
      <c r="DB13" s="365">
        <v>0</v>
      </c>
      <c r="DC13" s="365">
        <v>0</v>
      </c>
      <c r="DD13" s="365">
        <v>0</v>
      </c>
      <c r="DE13" s="367">
        <v>0</v>
      </c>
      <c r="DF13" s="365">
        <v>0</v>
      </c>
      <c r="DG13" s="365">
        <v>0</v>
      </c>
      <c r="DH13" s="365">
        <v>0</v>
      </c>
      <c r="DI13" s="377">
        <v>0</v>
      </c>
      <c r="DJ13" s="378">
        <v>0</v>
      </c>
    </row>
    <row r="14" ht="22.5" customHeight="1" spans="1:114">
      <c r="A14" s="223" t="s">
        <v>213</v>
      </c>
      <c r="B14" s="224"/>
      <c r="C14" s="145"/>
      <c r="D14" s="145" t="s">
        <v>214</v>
      </c>
      <c r="E14" s="364">
        <v>43311.68</v>
      </c>
      <c r="F14" s="364">
        <v>43311.68</v>
      </c>
      <c r="G14" s="365">
        <v>0</v>
      </c>
      <c r="H14" s="365">
        <v>0</v>
      </c>
      <c r="I14" s="365">
        <v>0</v>
      </c>
      <c r="J14" s="365">
        <v>0</v>
      </c>
      <c r="K14" s="365">
        <v>0</v>
      </c>
      <c r="L14" s="365">
        <v>0</v>
      </c>
      <c r="M14" s="365">
        <v>43311.68</v>
      </c>
      <c r="N14" s="365">
        <v>0</v>
      </c>
      <c r="O14" s="365">
        <v>0</v>
      </c>
      <c r="P14" s="365">
        <v>0</v>
      </c>
      <c r="Q14" s="365">
        <v>0</v>
      </c>
      <c r="R14" s="365">
        <v>0</v>
      </c>
      <c r="S14" s="365">
        <v>0</v>
      </c>
      <c r="T14" s="367">
        <v>0</v>
      </c>
      <c r="U14" s="365">
        <v>0</v>
      </c>
      <c r="V14" s="365">
        <v>0</v>
      </c>
      <c r="W14" s="365">
        <v>0</v>
      </c>
      <c r="X14" s="365">
        <v>0</v>
      </c>
      <c r="Y14" s="365">
        <v>0</v>
      </c>
      <c r="Z14" s="365">
        <v>0</v>
      </c>
      <c r="AA14" s="365">
        <v>0</v>
      </c>
      <c r="AB14" s="365">
        <v>0</v>
      </c>
      <c r="AC14" s="365">
        <v>0</v>
      </c>
      <c r="AD14" s="365">
        <v>0</v>
      </c>
      <c r="AE14" s="365">
        <v>0</v>
      </c>
      <c r="AF14" s="372">
        <v>0</v>
      </c>
      <c r="AG14" s="365">
        <v>0</v>
      </c>
      <c r="AH14" s="365">
        <v>0</v>
      </c>
      <c r="AI14" s="365">
        <v>0</v>
      </c>
      <c r="AJ14" s="365">
        <v>0</v>
      </c>
      <c r="AK14" s="365">
        <v>0</v>
      </c>
      <c r="AL14" s="365">
        <v>0</v>
      </c>
      <c r="AM14" s="365">
        <v>0</v>
      </c>
      <c r="AN14" s="365">
        <v>0</v>
      </c>
      <c r="AO14" s="365">
        <v>0</v>
      </c>
      <c r="AP14" s="365">
        <v>0</v>
      </c>
      <c r="AQ14" s="365">
        <v>0</v>
      </c>
      <c r="AR14" s="365">
        <v>0</v>
      </c>
      <c r="AS14" s="365">
        <v>0</v>
      </c>
      <c r="AT14" s="365">
        <v>0</v>
      </c>
      <c r="AU14" s="365">
        <v>0</v>
      </c>
      <c r="AV14" s="367">
        <v>0</v>
      </c>
      <c r="AW14" s="365">
        <v>0</v>
      </c>
      <c r="AX14" s="365">
        <v>0</v>
      </c>
      <c r="AY14" s="365">
        <v>0</v>
      </c>
      <c r="AZ14" s="365">
        <v>0</v>
      </c>
      <c r="BA14" s="365">
        <v>0</v>
      </c>
      <c r="BB14" s="365">
        <v>0</v>
      </c>
      <c r="BC14" s="365">
        <v>0</v>
      </c>
      <c r="BD14" s="365">
        <v>0</v>
      </c>
      <c r="BE14" s="365">
        <v>0</v>
      </c>
      <c r="BF14" s="365">
        <v>0</v>
      </c>
      <c r="BG14" s="365">
        <v>0</v>
      </c>
      <c r="BH14" s="365">
        <v>0</v>
      </c>
      <c r="BI14" s="367">
        <v>0</v>
      </c>
      <c r="BJ14" s="365">
        <v>0</v>
      </c>
      <c r="BK14" s="365">
        <v>0</v>
      </c>
      <c r="BL14" s="365">
        <v>0</v>
      </c>
      <c r="BM14" s="365">
        <v>0</v>
      </c>
      <c r="BN14" s="367">
        <v>0</v>
      </c>
      <c r="BO14" s="365">
        <v>0</v>
      </c>
      <c r="BP14" s="365">
        <v>0</v>
      </c>
      <c r="BQ14" s="365">
        <v>0</v>
      </c>
      <c r="BR14" s="365">
        <v>0</v>
      </c>
      <c r="BS14" s="365">
        <v>0</v>
      </c>
      <c r="BT14" s="365">
        <v>0</v>
      </c>
      <c r="BU14" s="365">
        <v>0</v>
      </c>
      <c r="BV14" s="365">
        <v>0</v>
      </c>
      <c r="BW14" s="365">
        <v>0</v>
      </c>
      <c r="BX14" s="365">
        <v>0</v>
      </c>
      <c r="BY14" s="365">
        <v>0</v>
      </c>
      <c r="BZ14" s="365">
        <v>0</v>
      </c>
      <c r="CA14" s="367">
        <v>0</v>
      </c>
      <c r="CB14" s="365">
        <v>0</v>
      </c>
      <c r="CC14" s="365">
        <v>0</v>
      </c>
      <c r="CD14" s="365">
        <v>0</v>
      </c>
      <c r="CE14" s="365">
        <v>0</v>
      </c>
      <c r="CF14" s="372">
        <v>0</v>
      </c>
      <c r="CG14" s="372">
        <v>0</v>
      </c>
      <c r="CH14" s="372">
        <v>0</v>
      </c>
      <c r="CI14" s="365">
        <v>0</v>
      </c>
      <c r="CJ14" s="365">
        <v>0</v>
      </c>
      <c r="CK14" s="365">
        <v>0</v>
      </c>
      <c r="CL14" s="365">
        <v>0</v>
      </c>
      <c r="CM14" s="365">
        <v>0</v>
      </c>
      <c r="CN14" s="365">
        <v>0</v>
      </c>
      <c r="CO14" s="365">
        <v>0</v>
      </c>
      <c r="CP14" s="365">
        <v>0</v>
      </c>
      <c r="CQ14" s="365">
        <v>0</v>
      </c>
      <c r="CR14" s="367">
        <v>0</v>
      </c>
      <c r="CS14" s="374">
        <v>0</v>
      </c>
      <c r="CT14" s="374">
        <v>0</v>
      </c>
      <c r="CU14" s="367">
        <v>0</v>
      </c>
      <c r="CV14" s="365">
        <v>0</v>
      </c>
      <c r="CW14" s="365">
        <v>0</v>
      </c>
      <c r="CX14" s="365">
        <v>0</v>
      </c>
      <c r="CY14" s="365">
        <v>0</v>
      </c>
      <c r="CZ14" s="365">
        <v>0</v>
      </c>
      <c r="DA14" s="367">
        <v>0</v>
      </c>
      <c r="DB14" s="365">
        <v>0</v>
      </c>
      <c r="DC14" s="365">
        <v>0</v>
      </c>
      <c r="DD14" s="365">
        <v>0</v>
      </c>
      <c r="DE14" s="367">
        <v>0</v>
      </c>
      <c r="DF14" s="365">
        <v>0</v>
      </c>
      <c r="DG14" s="365">
        <v>0</v>
      </c>
      <c r="DH14" s="365">
        <v>0</v>
      </c>
      <c r="DI14" s="377">
        <v>0</v>
      </c>
      <c r="DJ14" s="378">
        <v>0</v>
      </c>
    </row>
    <row r="15" ht="22.5" customHeight="1" spans="1:114">
      <c r="A15" s="172" t="s">
        <v>215</v>
      </c>
      <c r="B15" s="173"/>
      <c r="C15" s="174"/>
      <c r="D15" s="174" t="s">
        <v>216</v>
      </c>
      <c r="E15" s="364">
        <v>876515.3</v>
      </c>
      <c r="F15" s="364">
        <v>706901.22</v>
      </c>
      <c r="G15" s="364">
        <f t="shared" ref="G15:S15" si="25">G16</f>
        <v>330504</v>
      </c>
      <c r="H15" s="364">
        <f t="shared" si="25"/>
        <v>207392.52</v>
      </c>
      <c r="I15" s="364">
        <f t="shared" si="25"/>
        <v>161666</v>
      </c>
      <c r="J15" s="364">
        <f t="shared" si="25"/>
        <v>0</v>
      </c>
      <c r="K15" s="364">
        <f t="shared" si="25"/>
        <v>990</v>
      </c>
      <c r="L15" s="364">
        <f t="shared" si="25"/>
        <v>0</v>
      </c>
      <c r="M15" s="364">
        <f t="shared" si="25"/>
        <v>0</v>
      </c>
      <c r="N15" s="364">
        <f t="shared" si="25"/>
        <v>0</v>
      </c>
      <c r="O15" s="364">
        <f t="shared" si="25"/>
        <v>0</v>
      </c>
      <c r="P15" s="364">
        <f t="shared" si="25"/>
        <v>1234.5</v>
      </c>
      <c r="Q15" s="364">
        <f t="shared" si="25"/>
        <v>0</v>
      </c>
      <c r="R15" s="364">
        <f t="shared" si="25"/>
        <v>0</v>
      </c>
      <c r="S15" s="364">
        <f t="shared" si="25"/>
        <v>5114.2</v>
      </c>
      <c r="T15" s="367">
        <v>137534.08</v>
      </c>
      <c r="U15" s="364">
        <f t="shared" ref="U15:AU15" si="26">U16</f>
        <v>5184</v>
      </c>
      <c r="V15" s="364">
        <f t="shared" si="26"/>
        <v>3078</v>
      </c>
      <c r="W15" s="364">
        <f t="shared" si="26"/>
        <v>0</v>
      </c>
      <c r="X15" s="364">
        <f t="shared" si="26"/>
        <v>0</v>
      </c>
      <c r="Y15" s="364">
        <f t="shared" si="26"/>
        <v>0</v>
      </c>
      <c r="Z15" s="364">
        <f t="shared" si="26"/>
        <v>0</v>
      </c>
      <c r="AA15" s="364">
        <f t="shared" si="26"/>
        <v>2568</v>
      </c>
      <c r="AB15" s="364">
        <f t="shared" si="26"/>
        <v>5000</v>
      </c>
      <c r="AC15" s="364">
        <f t="shared" si="26"/>
        <v>5472</v>
      </c>
      <c r="AD15" s="364">
        <f t="shared" si="26"/>
        <v>9192</v>
      </c>
      <c r="AE15" s="364">
        <f t="shared" si="26"/>
        <v>0</v>
      </c>
      <c r="AF15" s="371">
        <f t="shared" si="26"/>
        <v>0</v>
      </c>
      <c r="AG15" s="364">
        <f t="shared" si="26"/>
        <v>0</v>
      </c>
      <c r="AH15" s="364">
        <f t="shared" si="26"/>
        <v>18000</v>
      </c>
      <c r="AI15" s="364">
        <f t="shared" si="26"/>
        <v>3078</v>
      </c>
      <c r="AJ15" s="364">
        <f t="shared" si="26"/>
        <v>0</v>
      </c>
      <c r="AK15" s="364">
        <f t="shared" si="26"/>
        <v>0</v>
      </c>
      <c r="AL15" s="364">
        <f t="shared" si="26"/>
        <v>0</v>
      </c>
      <c r="AM15" s="364">
        <f t="shared" si="26"/>
        <v>0</v>
      </c>
      <c r="AN15" s="364">
        <f t="shared" si="26"/>
        <v>0</v>
      </c>
      <c r="AO15" s="364">
        <f t="shared" si="26"/>
        <v>0</v>
      </c>
      <c r="AP15" s="364">
        <f t="shared" si="26"/>
        <v>9077.12</v>
      </c>
      <c r="AQ15" s="364">
        <f t="shared" si="26"/>
        <v>18384.96</v>
      </c>
      <c r="AR15" s="364">
        <f t="shared" si="26"/>
        <v>0</v>
      </c>
      <c r="AS15" s="364">
        <f t="shared" si="26"/>
        <v>58500</v>
      </c>
      <c r="AT15" s="364">
        <f t="shared" si="26"/>
        <v>0</v>
      </c>
      <c r="AU15" s="364">
        <f t="shared" si="26"/>
        <v>0</v>
      </c>
      <c r="AV15" s="367">
        <v>32080</v>
      </c>
      <c r="AW15" s="364">
        <f t="shared" ref="AW15:BH15" si="27">AW16</f>
        <v>0</v>
      </c>
      <c r="AX15" s="364">
        <f t="shared" si="27"/>
        <v>30880</v>
      </c>
      <c r="AY15" s="364">
        <f t="shared" si="27"/>
        <v>0</v>
      </c>
      <c r="AZ15" s="364">
        <f t="shared" si="27"/>
        <v>0</v>
      </c>
      <c r="BA15" s="364">
        <f t="shared" si="27"/>
        <v>0</v>
      </c>
      <c r="BB15" s="364">
        <f t="shared" si="27"/>
        <v>0</v>
      </c>
      <c r="BC15" s="364">
        <f t="shared" si="27"/>
        <v>0</v>
      </c>
      <c r="BD15" s="364">
        <f t="shared" si="27"/>
        <v>0</v>
      </c>
      <c r="BE15" s="364">
        <f t="shared" si="27"/>
        <v>1200</v>
      </c>
      <c r="BF15" s="364">
        <f t="shared" si="27"/>
        <v>0</v>
      </c>
      <c r="BG15" s="364">
        <f t="shared" si="27"/>
        <v>0</v>
      </c>
      <c r="BH15" s="364">
        <f t="shared" si="27"/>
        <v>0</v>
      </c>
      <c r="BI15" s="367">
        <v>0</v>
      </c>
      <c r="BJ15" s="364">
        <f>BJ16</f>
        <v>0</v>
      </c>
      <c r="BK15" s="364">
        <f>BK16</f>
        <v>0</v>
      </c>
      <c r="BL15" s="364">
        <f>BL16</f>
        <v>0</v>
      </c>
      <c r="BM15" s="364">
        <f>BM16</f>
        <v>0</v>
      </c>
      <c r="BN15" s="367">
        <v>0</v>
      </c>
      <c r="BO15" s="364">
        <f t="shared" ref="BO15:BZ15" si="28">BO16</f>
        <v>0</v>
      </c>
      <c r="BP15" s="364">
        <f t="shared" si="28"/>
        <v>0</v>
      </c>
      <c r="BQ15" s="364">
        <f t="shared" si="28"/>
        <v>0</v>
      </c>
      <c r="BR15" s="364">
        <f t="shared" si="28"/>
        <v>0</v>
      </c>
      <c r="BS15" s="364">
        <f t="shared" si="28"/>
        <v>0</v>
      </c>
      <c r="BT15" s="364">
        <f t="shared" si="28"/>
        <v>0</v>
      </c>
      <c r="BU15" s="364">
        <f t="shared" si="28"/>
        <v>0</v>
      </c>
      <c r="BV15" s="364">
        <f t="shared" si="28"/>
        <v>0</v>
      </c>
      <c r="BW15" s="364">
        <f t="shared" si="28"/>
        <v>0</v>
      </c>
      <c r="BX15" s="364">
        <f t="shared" si="28"/>
        <v>0</v>
      </c>
      <c r="BY15" s="364">
        <f t="shared" si="28"/>
        <v>0</v>
      </c>
      <c r="BZ15" s="364">
        <f t="shared" si="28"/>
        <v>0</v>
      </c>
      <c r="CA15" s="367">
        <v>0</v>
      </c>
      <c r="CB15" s="364">
        <f t="shared" ref="CB15:CQ15" si="29">CB16</f>
        <v>0</v>
      </c>
      <c r="CC15" s="364">
        <f t="shared" si="29"/>
        <v>0</v>
      </c>
      <c r="CD15" s="364">
        <f t="shared" si="29"/>
        <v>0</v>
      </c>
      <c r="CE15" s="364">
        <f t="shared" si="29"/>
        <v>0</v>
      </c>
      <c r="CF15" s="371">
        <f t="shared" si="29"/>
        <v>0</v>
      </c>
      <c r="CG15" s="371">
        <f t="shared" si="29"/>
        <v>0</v>
      </c>
      <c r="CH15" s="371">
        <f t="shared" si="29"/>
        <v>0</v>
      </c>
      <c r="CI15" s="364">
        <f t="shared" si="29"/>
        <v>0</v>
      </c>
      <c r="CJ15" s="364">
        <f t="shared" si="29"/>
        <v>0</v>
      </c>
      <c r="CK15" s="364">
        <f t="shared" si="29"/>
        <v>0</v>
      </c>
      <c r="CL15" s="364">
        <f t="shared" si="29"/>
        <v>0</v>
      </c>
      <c r="CM15" s="364">
        <f t="shared" si="29"/>
        <v>0</v>
      </c>
      <c r="CN15" s="364">
        <f t="shared" si="29"/>
        <v>0</v>
      </c>
      <c r="CO15" s="364">
        <f t="shared" si="29"/>
        <v>0</v>
      </c>
      <c r="CP15" s="364">
        <f t="shared" si="29"/>
        <v>0</v>
      </c>
      <c r="CQ15" s="364">
        <f t="shared" si="29"/>
        <v>0</v>
      </c>
      <c r="CR15" s="367">
        <v>0</v>
      </c>
      <c r="CS15" s="367">
        <f>CS16</f>
        <v>0</v>
      </c>
      <c r="CT15" s="367">
        <f>CT16</f>
        <v>0</v>
      </c>
      <c r="CU15" s="367">
        <v>0</v>
      </c>
      <c r="CV15" s="364">
        <f>CV16</f>
        <v>0</v>
      </c>
      <c r="CW15" s="364">
        <f>CW16</f>
        <v>0</v>
      </c>
      <c r="CX15" s="364">
        <f>CX16</f>
        <v>0</v>
      </c>
      <c r="CY15" s="364">
        <f>CY16</f>
        <v>0</v>
      </c>
      <c r="CZ15" s="364">
        <f>CZ16</f>
        <v>0</v>
      </c>
      <c r="DA15" s="367">
        <v>0</v>
      </c>
      <c r="DB15" s="364">
        <f>DB16</f>
        <v>0</v>
      </c>
      <c r="DC15" s="364">
        <f>DC16</f>
        <v>0</v>
      </c>
      <c r="DD15" s="364">
        <f>DD16</f>
        <v>0</v>
      </c>
      <c r="DE15" s="367">
        <v>0</v>
      </c>
      <c r="DF15" s="364">
        <f>DF16</f>
        <v>0</v>
      </c>
      <c r="DG15" s="364">
        <f>DG16</f>
        <v>0</v>
      </c>
      <c r="DH15" s="364">
        <f>DH16</f>
        <v>0</v>
      </c>
      <c r="DI15" s="375">
        <f>DI16</f>
        <v>0</v>
      </c>
      <c r="DJ15" s="376">
        <f>DJ16</f>
        <v>0</v>
      </c>
    </row>
    <row r="16" ht="22.5" customHeight="1" spans="1:114">
      <c r="A16" s="223" t="s">
        <v>217</v>
      </c>
      <c r="B16" s="224"/>
      <c r="C16" s="145"/>
      <c r="D16" s="145" t="s">
        <v>218</v>
      </c>
      <c r="E16" s="364">
        <v>876515.3</v>
      </c>
      <c r="F16" s="364">
        <v>706901.22</v>
      </c>
      <c r="G16" s="365">
        <v>330504</v>
      </c>
      <c r="H16" s="365">
        <v>207392.52</v>
      </c>
      <c r="I16" s="365">
        <v>161666</v>
      </c>
      <c r="J16" s="365">
        <v>0</v>
      </c>
      <c r="K16" s="365">
        <v>990</v>
      </c>
      <c r="L16" s="365">
        <v>0</v>
      </c>
      <c r="M16" s="365">
        <v>0</v>
      </c>
      <c r="N16" s="365">
        <v>0</v>
      </c>
      <c r="O16" s="365">
        <v>0</v>
      </c>
      <c r="P16" s="365">
        <v>1234.5</v>
      </c>
      <c r="Q16" s="365">
        <v>0</v>
      </c>
      <c r="R16" s="365">
        <v>0</v>
      </c>
      <c r="S16" s="365">
        <v>5114.2</v>
      </c>
      <c r="T16" s="367">
        <v>137534.08</v>
      </c>
      <c r="U16" s="365">
        <v>5184</v>
      </c>
      <c r="V16" s="365">
        <v>3078</v>
      </c>
      <c r="W16" s="365">
        <v>0</v>
      </c>
      <c r="X16" s="365">
        <v>0</v>
      </c>
      <c r="Y16" s="365">
        <v>0</v>
      </c>
      <c r="Z16" s="365">
        <v>0</v>
      </c>
      <c r="AA16" s="365">
        <v>2568</v>
      </c>
      <c r="AB16" s="365">
        <v>5000</v>
      </c>
      <c r="AC16" s="365">
        <v>5472</v>
      </c>
      <c r="AD16" s="365">
        <v>9192</v>
      </c>
      <c r="AE16" s="365">
        <v>0</v>
      </c>
      <c r="AF16" s="372">
        <v>0</v>
      </c>
      <c r="AG16" s="365">
        <v>0</v>
      </c>
      <c r="AH16" s="365">
        <v>18000</v>
      </c>
      <c r="AI16" s="365">
        <v>3078</v>
      </c>
      <c r="AJ16" s="365">
        <v>0</v>
      </c>
      <c r="AK16" s="365">
        <v>0</v>
      </c>
      <c r="AL16" s="365">
        <v>0</v>
      </c>
      <c r="AM16" s="365">
        <v>0</v>
      </c>
      <c r="AN16" s="365">
        <v>0</v>
      </c>
      <c r="AO16" s="365">
        <v>0</v>
      </c>
      <c r="AP16" s="365">
        <v>9077.12</v>
      </c>
      <c r="AQ16" s="365">
        <v>18384.96</v>
      </c>
      <c r="AR16" s="365">
        <v>0</v>
      </c>
      <c r="AS16" s="365">
        <v>58500</v>
      </c>
      <c r="AT16" s="365">
        <v>0</v>
      </c>
      <c r="AU16" s="365">
        <v>0</v>
      </c>
      <c r="AV16" s="367">
        <v>32080</v>
      </c>
      <c r="AW16" s="365">
        <v>0</v>
      </c>
      <c r="AX16" s="365">
        <v>30880</v>
      </c>
      <c r="AY16" s="365">
        <v>0</v>
      </c>
      <c r="AZ16" s="365">
        <v>0</v>
      </c>
      <c r="BA16" s="365">
        <v>0</v>
      </c>
      <c r="BB16" s="365">
        <v>0</v>
      </c>
      <c r="BC16" s="365">
        <v>0</v>
      </c>
      <c r="BD16" s="365">
        <v>0</v>
      </c>
      <c r="BE16" s="365">
        <v>1200</v>
      </c>
      <c r="BF16" s="365">
        <v>0</v>
      </c>
      <c r="BG16" s="365">
        <v>0</v>
      </c>
      <c r="BH16" s="365">
        <v>0</v>
      </c>
      <c r="BI16" s="367">
        <v>0</v>
      </c>
      <c r="BJ16" s="365">
        <v>0</v>
      </c>
      <c r="BK16" s="365">
        <v>0</v>
      </c>
      <c r="BL16" s="365">
        <v>0</v>
      </c>
      <c r="BM16" s="365">
        <v>0</v>
      </c>
      <c r="BN16" s="367">
        <v>0</v>
      </c>
      <c r="BO16" s="365">
        <v>0</v>
      </c>
      <c r="BP16" s="365">
        <v>0</v>
      </c>
      <c r="BQ16" s="365">
        <v>0</v>
      </c>
      <c r="BR16" s="365">
        <v>0</v>
      </c>
      <c r="BS16" s="365">
        <v>0</v>
      </c>
      <c r="BT16" s="365">
        <v>0</v>
      </c>
      <c r="BU16" s="365">
        <v>0</v>
      </c>
      <c r="BV16" s="365">
        <v>0</v>
      </c>
      <c r="BW16" s="365">
        <v>0</v>
      </c>
      <c r="BX16" s="365">
        <v>0</v>
      </c>
      <c r="BY16" s="365">
        <v>0</v>
      </c>
      <c r="BZ16" s="365">
        <v>0</v>
      </c>
      <c r="CA16" s="367">
        <v>0</v>
      </c>
      <c r="CB16" s="365">
        <v>0</v>
      </c>
      <c r="CC16" s="365">
        <v>0</v>
      </c>
      <c r="CD16" s="365">
        <v>0</v>
      </c>
      <c r="CE16" s="365">
        <v>0</v>
      </c>
      <c r="CF16" s="372">
        <v>0</v>
      </c>
      <c r="CG16" s="372">
        <v>0</v>
      </c>
      <c r="CH16" s="372">
        <v>0</v>
      </c>
      <c r="CI16" s="365">
        <v>0</v>
      </c>
      <c r="CJ16" s="365">
        <v>0</v>
      </c>
      <c r="CK16" s="365">
        <v>0</v>
      </c>
      <c r="CL16" s="365">
        <v>0</v>
      </c>
      <c r="CM16" s="365">
        <v>0</v>
      </c>
      <c r="CN16" s="365">
        <v>0</v>
      </c>
      <c r="CO16" s="365">
        <v>0</v>
      </c>
      <c r="CP16" s="365">
        <v>0</v>
      </c>
      <c r="CQ16" s="365">
        <v>0</v>
      </c>
      <c r="CR16" s="367">
        <v>0</v>
      </c>
      <c r="CS16" s="374">
        <v>0</v>
      </c>
      <c r="CT16" s="374">
        <v>0</v>
      </c>
      <c r="CU16" s="367">
        <v>0</v>
      </c>
      <c r="CV16" s="365">
        <v>0</v>
      </c>
      <c r="CW16" s="365">
        <v>0</v>
      </c>
      <c r="CX16" s="365">
        <v>0</v>
      </c>
      <c r="CY16" s="365">
        <v>0</v>
      </c>
      <c r="CZ16" s="365">
        <v>0</v>
      </c>
      <c r="DA16" s="367">
        <v>0</v>
      </c>
      <c r="DB16" s="365">
        <v>0</v>
      </c>
      <c r="DC16" s="365">
        <v>0</v>
      </c>
      <c r="DD16" s="365">
        <v>0</v>
      </c>
      <c r="DE16" s="367">
        <v>0</v>
      </c>
      <c r="DF16" s="365">
        <v>0</v>
      </c>
      <c r="DG16" s="365">
        <v>0</v>
      </c>
      <c r="DH16" s="365">
        <v>0</v>
      </c>
      <c r="DI16" s="377">
        <v>0</v>
      </c>
      <c r="DJ16" s="378">
        <v>0</v>
      </c>
    </row>
    <row r="17" ht="22.5" customHeight="1" spans="1:114">
      <c r="A17" s="172" t="s">
        <v>221</v>
      </c>
      <c r="B17" s="173"/>
      <c r="C17" s="174"/>
      <c r="D17" s="174" t="s">
        <v>222</v>
      </c>
      <c r="E17" s="364">
        <v>45353.8</v>
      </c>
      <c r="F17" s="364">
        <v>45257.8</v>
      </c>
      <c r="G17" s="364">
        <f t="shared" ref="G17:S17" si="30">G18</f>
        <v>0</v>
      </c>
      <c r="H17" s="364">
        <f t="shared" si="30"/>
        <v>0</v>
      </c>
      <c r="I17" s="364">
        <f t="shared" si="30"/>
        <v>0</v>
      </c>
      <c r="J17" s="364">
        <f t="shared" si="30"/>
        <v>0</v>
      </c>
      <c r="K17" s="364">
        <f t="shared" si="30"/>
        <v>0</v>
      </c>
      <c r="L17" s="364">
        <f t="shared" si="30"/>
        <v>0</v>
      </c>
      <c r="M17" s="364">
        <f t="shared" si="30"/>
        <v>0</v>
      </c>
      <c r="N17" s="364">
        <f t="shared" si="30"/>
        <v>45257.8</v>
      </c>
      <c r="O17" s="364">
        <f t="shared" si="30"/>
        <v>0</v>
      </c>
      <c r="P17" s="364">
        <f t="shared" si="30"/>
        <v>0</v>
      </c>
      <c r="Q17" s="364">
        <f t="shared" si="30"/>
        <v>0</v>
      </c>
      <c r="R17" s="364">
        <f t="shared" si="30"/>
        <v>0</v>
      </c>
      <c r="S17" s="364">
        <f t="shared" si="30"/>
        <v>0</v>
      </c>
      <c r="T17" s="367">
        <v>0</v>
      </c>
      <c r="U17" s="364">
        <f t="shared" ref="U17:AU17" si="31">U18</f>
        <v>0</v>
      </c>
      <c r="V17" s="364">
        <f t="shared" si="31"/>
        <v>0</v>
      </c>
      <c r="W17" s="364">
        <f t="shared" si="31"/>
        <v>0</v>
      </c>
      <c r="X17" s="364">
        <f t="shared" si="31"/>
        <v>0</v>
      </c>
      <c r="Y17" s="364">
        <f t="shared" si="31"/>
        <v>0</v>
      </c>
      <c r="Z17" s="364">
        <f t="shared" si="31"/>
        <v>0</v>
      </c>
      <c r="AA17" s="364">
        <f t="shared" si="31"/>
        <v>0</v>
      </c>
      <c r="AB17" s="364">
        <f t="shared" si="31"/>
        <v>0</v>
      </c>
      <c r="AC17" s="364">
        <f t="shared" si="31"/>
        <v>0</v>
      </c>
      <c r="AD17" s="364">
        <f t="shared" si="31"/>
        <v>0</v>
      </c>
      <c r="AE17" s="364">
        <f t="shared" si="31"/>
        <v>0</v>
      </c>
      <c r="AF17" s="371">
        <f t="shared" si="31"/>
        <v>0</v>
      </c>
      <c r="AG17" s="364">
        <f t="shared" si="31"/>
        <v>0</v>
      </c>
      <c r="AH17" s="364">
        <f t="shared" si="31"/>
        <v>0</v>
      </c>
      <c r="AI17" s="364">
        <f t="shared" si="31"/>
        <v>0</v>
      </c>
      <c r="AJ17" s="364">
        <f t="shared" si="31"/>
        <v>0</v>
      </c>
      <c r="AK17" s="364">
        <f t="shared" si="31"/>
        <v>0</v>
      </c>
      <c r="AL17" s="364">
        <f t="shared" si="31"/>
        <v>0</v>
      </c>
      <c r="AM17" s="364">
        <f t="shared" si="31"/>
        <v>0</v>
      </c>
      <c r="AN17" s="364">
        <f t="shared" si="31"/>
        <v>0</v>
      </c>
      <c r="AO17" s="364">
        <f t="shared" si="31"/>
        <v>0</v>
      </c>
      <c r="AP17" s="364">
        <f t="shared" si="31"/>
        <v>0</v>
      </c>
      <c r="AQ17" s="364">
        <f t="shared" si="31"/>
        <v>0</v>
      </c>
      <c r="AR17" s="364">
        <f t="shared" si="31"/>
        <v>0</v>
      </c>
      <c r="AS17" s="364">
        <f t="shared" si="31"/>
        <v>0</v>
      </c>
      <c r="AT17" s="364">
        <f t="shared" si="31"/>
        <v>0</v>
      </c>
      <c r="AU17" s="364">
        <f t="shared" si="31"/>
        <v>0</v>
      </c>
      <c r="AV17" s="367">
        <v>96</v>
      </c>
      <c r="AW17" s="364">
        <f t="shared" ref="AW17:BH17" si="32">AW18</f>
        <v>0</v>
      </c>
      <c r="AX17" s="364">
        <f t="shared" si="32"/>
        <v>96</v>
      </c>
      <c r="AY17" s="364">
        <f t="shared" si="32"/>
        <v>0</v>
      </c>
      <c r="AZ17" s="364">
        <f t="shared" si="32"/>
        <v>0</v>
      </c>
      <c r="BA17" s="364">
        <f t="shared" si="32"/>
        <v>0</v>
      </c>
      <c r="BB17" s="364">
        <f t="shared" si="32"/>
        <v>0</v>
      </c>
      <c r="BC17" s="364">
        <f t="shared" si="32"/>
        <v>0</v>
      </c>
      <c r="BD17" s="364">
        <f t="shared" si="32"/>
        <v>0</v>
      </c>
      <c r="BE17" s="364">
        <f t="shared" si="32"/>
        <v>0</v>
      </c>
      <c r="BF17" s="364">
        <f t="shared" si="32"/>
        <v>0</v>
      </c>
      <c r="BG17" s="364">
        <f t="shared" si="32"/>
        <v>0</v>
      </c>
      <c r="BH17" s="364">
        <f t="shared" si="32"/>
        <v>0</v>
      </c>
      <c r="BI17" s="367">
        <v>0</v>
      </c>
      <c r="BJ17" s="364">
        <f>BJ18</f>
        <v>0</v>
      </c>
      <c r="BK17" s="364">
        <f>BK18</f>
        <v>0</v>
      </c>
      <c r="BL17" s="364">
        <f>BL18</f>
        <v>0</v>
      </c>
      <c r="BM17" s="364">
        <f>BM18</f>
        <v>0</v>
      </c>
      <c r="BN17" s="367">
        <v>0</v>
      </c>
      <c r="BO17" s="364">
        <f t="shared" ref="BO17:BZ17" si="33">BO18</f>
        <v>0</v>
      </c>
      <c r="BP17" s="364">
        <f t="shared" si="33"/>
        <v>0</v>
      </c>
      <c r="BQ17" s="364">
        <f t="shared" si="33"/>
        <v>0</v>
      </c>
      <c r="BR17" s="364">
        <f t="shared" si="33"/>
        <v>0</v>
      </c>
      <c r="BS17" s="364">
        <f t="shared" si="33"/>
        <v>0</v>
      </c>
      <c r="BT17" s="364">
        <f t="shared" si="33"/>
        <v>0</v>
      </c>
      <c r="BU17" s="364">
        <f t="shared" si="33"/>
        <v>0</v>
      </c>
      <c r="BV17" s="364">
        <f t="shared" si="33"/>
        <v>0</v>
      </c>
      <c r="BW17" s="364">
        <f t="shared" si="33"/>
        <v>0</v>
      </c>
      <c r="BX17" s="364">
        <f t="shared" si="33"/>
        <v>0</v>
      </c>
      <c r="BY17" s="364">
        <f t="shared" si="33"/>
        <v>0</v>
      </c>
      <c r="BZ17" s="364">
        <f t="shared" si="33"/>
        <v>0</v>
      </c>
      <c r="CA17" s="367">
        <v>0</v>
      </c>
      <c r="CB17" s="364">
        <f t="shared" ref="CB17:CQ17" si="34">CB18</f>
        <v>0</v>
      </c>
      <c r="CC17" s="364">
        <f t="shared" si="34"/>
        <v>0</v>
      </c>
      <c r="CD17" s="364">
        <f t="shared" si="34"/>
        <v>0</v>
      </c>
      <c r="CE17" s="364">
        <f t="shared" si="34"/>
        <v>0</v>
      </c>
      <c r="CF17" s="371">
        <f t="shared" si="34"/>
        <v>0</v>
      </c>
      <c r="CG17" s="371">
        <f t="shared" si="34"/>
        <v>0</v>
      </c>
      <c r="CH17" s="371">
        <f t="shared" si="34"/>
        <v>0</v>
      </c>
      <c r="CI17" s="364">
        <f t="shared" si="34"/>
        <v>0</v>
      </c>
      <c r="CJ17" s="364">
        <f t="shared" si="34"/>
        <v>0</v>
      </c>
      <c r="CK17" s="364">
        <f t="shared" si="34"/>
        <v>0</v>
      </c>
      <c r="CL17" s="364">
        <f t="shared" si="34"/>
        <v>0</v>
      </c>
      <c r="CM17" s="364">
        <f t="shared" si="34"/>
        <v>0</v>
      </c>
      <c r="CN17" s="364">
        <f t="shared" si="34"/>
        <v>0</v>
      </c>
      <c r="CO17" s="364">
        <f t="shared" si="34"/>
        <v>0</v>
      </c>
      <c r="CP17" s="364">
        <f t="shared" si="34"/>
        <v>0</v>
      </c>
      <c r="CQ17" s="364">
        <f t="shared" si="34"/>
        <v>0</v>
      </c>
      <c r="CR17" s="367">
        <v>0</v>
      </c>
      <c r="CS17" s="367">
        <f>CS18</f>
        <v>0</v>
      </c>
      <c r="CT17" s="367">
        <f>CT18</f>
        <v>0</v>
      </c>
      <c r="CU17" s="367">
        <v>0</v>
      </c>
      <c r="CV17" s="364">
        <f>CV18</f>
        <v>0</v>
      </c>
      <c r="CW17" s="364">
        <f>CW18</f>
        <v>0</v>
      </c>
      <c r="CX17" s="364">
        <f>CX18</f>
        <v>0</v>
      </c>
      <c r="CY17" s="364">
        <f>CY18</f>
        <v>0</v>
      </c>
      <c r="CZ17" s="364">
        <f>CZ18</f>
        <v>0</v>
      </c>
      <c r="DA17" s="367">
        <v>0</v>
      </c>
      <c r="DB17" s="364">
        <f>DB18</f>
        <v>0</v>
      </c>
      <c r="DC17" s="364">
        <f>DC18</f>
        <v>0</v>
      </c>
      <c r="DD17" s="364">
        <f>DD18</f>
        <v>0</v>
      </c>
      <c r="DE17" s="367">
        <v>0</v>
      </c>
      <c r="DF17" s="364">
        <f>DF18</f>
        <v>0</v>
      </c>
      <c r="DG17" s="364">
        <f>DG18</f>
        <v>0</v>
      </c>
      <c r="DH17" s="364">
        <f>DH18</f>
        <v>0</v>
      </c>
      <c r="DI17" s="375">
        <f>DI18</f>
        <v>0</v>
      </c>
      <c r="DJ17" s="376">
        <f>DJ18</f>
        <v>0</v>
      </c>
    </row>
    <row r="18" ht="22.5" customHeight="1" spans="1:114">
      <c r="A18" s="172" t="s">
        <v>223</v>
      </c>
      <c r="B18" s="173"/>
      <c r="C18" s="174"/>
      <c r="D18" s="174" t="s">
        <v>224</v>
      </c>
      <c r="E18" s="364">
        <v>45353.8</v>
      </c>
      <c r="F18" s="364">
        <v>45257.8</v>
      </c>
      <c r="G18" s="364">
        <f t="shared" ref="G18:S18" si="35">G19+G20</f>
        <v>0</v>
      </c>
      <c r="H18" s="364">
        <f t="shared" si="35"/>
        <v>0</v>
      </c>
      <c r="I18" s="364">
        <f t="shared" si="35"/>
        <v>0</v>
      </c>
      <c r="J18" s="364">
        <f t="shared" si="35"/>
        <v>0</v>
      </c>
      <c r="K18" s="364">
        <f t="shared" si="35"/>
        <v>0</v>
      </c>
      <c r="L18" s="364">
        <f t="shared" si="35"/>
        <v>0</v>
      </c>
      <c r="M18" s="364">
        <f t="shared" si="35"/>
        <v>0</v>
      </c>
      <c r="N18" s="364">
        <f t="shared" si="35"/>
        <v>45257.8</v>
      </c>
      <c r="O18" s="364">
        <f t="shared" si="35"/>
        <v>0</v>
      </c>
      <c r="P18" s="364">
        <f t="shared" si="35"/>
        <v>0</v>
      </c>
      <c r="Q18" s="364">
        <f t="shared" si="35"/>
        <v>0</v>
      </c>
      <c r="R18" s="364">
        <f t="shared" si="35"/>
        <v>0</v>
      </c>
      <c r="S18" s="364">
        <f t="shared" si="35"/>
        <v>0</v>
      </c>
      <c r="T18" s="367">
        <v>0</v>
      </c>
      <c r="U18" s="364">
        <f t="shared" ref="U18:AU18" si="36">U19+U20</f>
        <v>0</v>
      </c>
      <c r="V18" s="364">
        <f t="shared" si="36"/>
        <v>0</v>
      </c>
      <c r="W18" s="364">
        <f t="shared" si="36"/>
        <v>0</v>
      </c>
      <c r="X18" s="364">
        <f t="shared" si="36"/>
        <v>0</v>
      </c>
      <c r="Y18" s="364">
        <f t="shared" si="36"/>
        <v>0</v>
      </c>
      <c r="Z18" s="364">
        <f t="shared" si="36"/>
        <v>0</v>
      </c>
      <c r="AA18" s="364">
        <f t="shared" si="36"/>
        <v>0</v>
      </c>
      <c r="AB18" s="364">
        <f t="shared" si="36"/>
        <v>0</v>
      </c>
      <c r="AC18" s="364">
        <f t="shared" si="36"/>
        <v>0</v>
      </c>
      <c r="AD18" s="364">
        <f t="shared" si="36"/>
        <v>0</v>
      </c>
      <c r="AE18" s="364">
        <f t="shared" si="36"/>
        <v>0</v>
      </c>
      <c r="AF18" s="371">
        <f t="shared" si="36"/>
        <v>0</v>
      </c>
      <c r="AG18" s="364">
        <f t="shared" si="36"/>
        <v>0</v>
      </c>
      <c r="AH18" s="364">
        <f t="shared" si="36"/>
        <v>0</v>
      </c>
      <c r="AI18" s="364">
        <f t="shared" si="36"/>
        <v>0</v>
      </c>
      <c r="AJ18" s="364">
        <f t="shared" si="36"/>
        <v>0</v>
      </c>
      <c r="AK18" s="364">
        <f t="shared" si="36"/>
        <v>0</v>
      </c>
      <c r="AL18" s="364">
        <f t="shared" si="36"/>
        <v>0</v>
      </c>
      <c r="AM18" s="364">
        <f t="shared" si="36"/>
        <v>0</v>
      </c>
      <c r="AN18" s="364">
        <f t="shared" si="36"/>
        <v>0</v>
      </c>
      <c r="AO18" s="364">
        <f t="shared" si="36"/>
        <v>0</v>
      </c>
      <c r="AP18" s="364">
        <f t="shared" si="36"/>
        <v>0</v>
      </c>
      <c r="AQ18" s="364">
        <f t="shared" si="36"/>
        <v>0</v>
      </c>
      <c r="AR18" s="364">
        <f t="shared" si="36"/>
        <v>0</v>
      </c>
      <c r="AS18" s="364">
        <f t="shared" si="36"/>
        <v>0</v>
      </c>
      <c r="AT18" s="364">
        <f t="shared" si="36"/>
        <v>0</v>
      </c>
      <c r="AU18" s="364">
        <f t="shared" si="36"/>
        <v>0</v>
      </c>
      <c r="AV18" s="367">
        <v>96</v>
      </c>
      <c r="AW18" s="364">
        <f t="shared" ref="AW18:BH18" si="37">AW19+AW20</f>
        <v>0</v>
      </c>
      <c r="AX18" s="364">
        <f t="shared" si="37"/>
        <v>96</v>
      </c>
      <c r="AY18" s="364">
        <f t="shared" si="37"/>
        <v>0</v>
      </c>
      <c r="AZ18" s="364">
        <f t="shared" si="37"/>
        <v>0</v>
      </c>
      <c r="BA18" s="364">
        <f t="shared" si="37"/>
        <v>0</v>
      </c>
      <c r="BB18" s="364">
        <f t="shared" si="37"/>
        <v>0</v>
      </c>
      <c r="BC18" s="364">
        <f t="shared" si="37"/>
        <v>0</v>
      </c>
      <c r="BD18" s="364">
        <f t="shared" si="37"/>
        <v>0</v>
      </c>
      <c r="BE18" s="364">
        <f t="shared" si="37"/>
        <v>0</v>
      </c>
      <c r="BF18" s="364">
        <f t="shared" si="37"/>
        <v>0</v>
      </c>
      <c r="BG18" s="364">
        <f t="shared" si="37"/>
        <v>0</v>
      </c>
      <c r="BH18" s="364">
        <f t="shared" si="37"/>
        <v>0</v>
      </c>
      <c r="BI18" s="367">
        <v>0</v>
      </c>
      <c r="BJ18" s="364">
        <f>BJ19+BJ20</f>
        <v>0</v>
      </c>
      <c r="BK18" s="364">
        <f>BK19+BK20</f>
        <v>0</v>
      </c>
      <c r="BL18" s="364">
        <f>BL19+BL20</f>
        <v>0</v>
      </c>
      <c r="BM18" s="364">
        <f>BM19+BM20</f>
        <v>0</v>
      </c>
      <c r="BN18" s="367">
        <v>0</v>
      </c>
      <c r="BO18" s="364">
        <f t="shared" ref="BO18:BZ18" si="38">BO19+BO20</f>
        <v>0</v>
      </c>
      <c r="BP18" s="364">
        <f t="shared" si="38"/>
        <v>0</v>
      </c>
      <c r="BQ18" s="364">
        <f t="shared" si="38"/>
        <v>0</v>
      </c>
      <c r="BR18" s="364">
        <f t="shared" si="38"/>
        <v>0</v>
      </c>
      <c r="BS18" s="364">
        <f t="shared" si="38"/>
        <v>0</v>
      </c>
      <c r="BT18" s="364">
        <f t="shared" si="38"/>
        <v>0</v>
      </c>
      <c r="BU18" s="364">
        <f t="shared" si="38"/>
        <v>0</v>
      </c>
      <c r="BV18" s="364">
        <f t="shared" si="38"/>
        <v>0</v>
      </c>
      <c r="BW18" s="364">
        <f t="shared" si="38"/>
        <v>0</v>
      </c>
      <c r="BX18" s="364">
        <f t="shared" si="38"/>
        <v>0</v>
      </c>
      <c r="BY18" s="364">
        <f t="shared" si="38"/>
        <v>0</v>
      </c>
      <c r="BZ18" s="364">
        <f t="shared" si="38"/>
        <v>0</v>
      </c>
      <c r="CA18" s="367">
        <v>0</v>
      </c>
      <c r="CB18" s="364">
        <f t="shared" ref="CB18:CQ18" si="39">CB19+CB20</f>
        <v>0</v>
      </c>
      <c r="CC18" s="364">
        <f t="shared" si="39"/>
        <v>0</v>
      </c>
      <c r="CD18" s="364">
        <f t="shared" si="39"/>
        <v>0</v>
      </c>
      <c r="CE18" s="364">
        <f t="shared" si="39"/>
        <v>0</v>
      </c>
      <c r="CF18" s="371">
        <f t="shared" si="39"/>
        <v>0</v>
      </c>
      <c r="CG18" s="371">
        <f t="shared" si="39"/>
        <v>0</v>
      </c>
      <c r="CH18" s="371">
        <f t="shared" si="39"/>
        <v>0</v>
      </c>
      <c r="CI18" s="364">
        <f t="shared" si="39"/>
        <v>0</v>
      </c>
      <c r="CJ18" s="364">
        <f t="shared" si="39"/>
        <v>0</v>
      </c>
      <c r="CK18" s="364">
        <f t="shared" si="39"/>
        <v>0</v>
      </c>
      <c r="CL18" s="364">
        <f t="shared" si="39"/>
        <v>0</v>
      </c>
      <c r="CM18" s="364">
        <f t="shared" si="39"/>
        <v>0</v>
      </c>
      <c r="CN18" s="364">
        <f t="shared" si="39"/>
        <v>0</v>
      </c>
      <c r="CO18" s="364">
        <f t="shared" si="39"/>
        <v>0</v>
      </c>
      <c r="CP18" s="364">
        <f t="shared" si="39"/>
        <v>0</v>
      </c>
      <c r="CQ18" s="364">
        <f t="shared" si="39"/>
        <v>0</v>
      </c>
      <c r="CR18" s="367">
        <v>0</v>
      </c>
      <c r="CS18" s="367">
        <f>CS19+CS20</f>
        <v>0</v>
      </c>
      <c r="CT18" s="367">
        <f>CT19+CT20</f>
        <v>0</v>
      </c>
      <c r="CU18" s="367">
        <v>0</v>
      </c>
      <c r="CV18" s="364">
        <f>CV19+CV20</f>
        <v>0</v>
      </c>
      <c r="CW18" s="364">
        <f>CW19+CW20</f>
        <v>0</v>
      </c>
      <c r="CX18" s="364">
        <f>CX19+CX20</f>
        <v>0</v>
      </c>
      <c r="CY18" s="364">
        <f>CY19+CY20</f>
        <v>0</v>
      </c>
      <c r="CZ18" s="364">
        <f>CZ19+CZ20</f>
        <v>0</v>
      </c>
      <c r="DA18" s="367">
        <v>0</v>
      </c>
      <c r="DB18" s="364">
        <f>DB19+DB20</f>
        <v>0</v>
      </c>
      <c r="DC18" s="364">
        <f>DC19+DC20</f>
        <v>0</v>
      </c>
      <c r="DD18" s="364">
        <f>DD19+DD20</f>
        <v>0</v>
      </c>
      <c r="DE18" s="367">
        <v>0</v>
      </c>
      <c r="DF18" s="364">
        <f>DF19+DF20</f>
        <v>0</v>
      </c>
      <c r="DG18" s="364">
        <f>DG19+DG20</f>
        <v>0</v>
      </c>
      <c r="DH18" s="364">
        <f>DH19+DH20</f>
        <v>0</v>
      </c>
      <c r="DI18" s="375">
        <f>DI19+DI20</f>
        <v>0</v>
      </c>
      <c r="DJ18" s="376">
        <f>DJ19+DJ20</f>
        <v>0</v>
      </c>
    </row>
    <row r="19" ht="22.5" customHeight="1" spans="1:114">
      <c r="A19" s="223" t="s">
        <v>225</v>
      </c>
      <c r="B19" s="224"/>
      <c r="C19" s="145"/>
      <c r="D19" s="145" t="s">
        <v>226</v>
      </c>
      <c r="E19" s="364">
        <v>40193.91</v>
      </c>
      <c r="F19" s="364">
        <v>40097.91</v>
      </c>
      <c r="G19" s="365">
        <v>0</v>
      </c>
      <c r="H19" s="365">
        <v>0</v>
      </c>
      <c r="I19" s="365">
        <v>0</v>
      </c>
      <c r="J19" s="365">
        <v>0</v>
      </c>
      <c r="K19" s="365">
        <v>0</v>
      </c>
      <c r="L19" s="365">
        <v>0</v>
      </c>
      <c r="M19" s="365">
        <v>0</v>
      </c>
      <c r="N19" s="365">
        <v>40097.91</v>
      </c>
      <c r="O19" s="365">
        <v>0</v>
      </c>
      <c r="P19" s="365">
        <v>0</v>
      </c>
      <c r="Q19" s="365">
        <v>0</v>
      </c>
      <c r="R19" s="365">
        <v>0</v>
      </c>
      <c r="S19" s="365">
        <v>0</v>
      </c>
      <c r="T19" s="367">
        <v>0</v>
      </c>
      <c r="U19" s="365">
        <v>0</v>
      </c>
      <c r="V19" s="365">
        <v>0</v>
      </c>
      <c r="W19" s="365">
        <v>0</v>
      </c>
      <c r="X19" s="365">
        <v>0</v>
      </c>
      <c r="Y19" s="365">
        <v>0</v>
      </c>
      <c r="Z19" s="365">
        <v>0</v>
      </c>
      <c r="AA19" s="365">
        <v>0</v>
      </c>
      <c r="AB19" s="365">
        <v>0</v>
      </c>
      <c r="AC19" s="365">
        <v>0</v>
      </c>
      <c r="AD19" s="365">
        <v>0</v>
      </c>
      <c r="AE19" s="365">
        <v>0</v>
      </c>
      <c r="AF19" s="372">
        <v>0</v>
      </c>
      <c r="AG19" s="365">
        <v>0</v>
      </c>
      <c r="AH19" s="365">
        <v>0</v>
      </c>
      <c r="AI19" s="365">
        <v>0</v>
      </c>
      <c r="AJ19" s="365">
        <v>0</v>
      </c>
      <c r="AK19" s="365">
        <v>0</v>
      </c>
      <c r="AL19" s="365">
        <v>0</v>
      </c>
      <c r="AM19" s="365">
        <v>0</v>
      </c>
      <c r="AN19" s="365">
        <v>0</v>
      </c>
      <c r="AO19" s="365">
        <v>0</v>
      </c>
      <c r="AP19" s="365">
        <v>0</v>
      </c>
      <c r="AQ19" s="365">
        <v>0</v>
      </c>
      <c r="AR19" s="365">
        <v>0</v>
      </c>
      <c r="AS19" s="365">
        <v>0</v>
      </c>
      <c r="AT19" s="365">
        <v>0</v>
      </c>
      <c r="AU19" s="365">
        <v>0</v>
      </c>
      <c r="AV19" s="367">
        <v>96</v>
      </c>
      <c r="AW19" s="365">
        <v>0</v>
      </c>
      <c r="AX19" s="365">
        <v>96</v>
      </c>
      <c r="AY19" s="365">
        <v>0</v>
      </c>
      <c r="AZ19" s="365">
        <v>0</v>
      </c>
      <c r="BA19" s="365">
        <v>0</v>
      </c>
      <c r="BB19" s="365">
        <v>0</v>
      </c>
      <c r="BC19" s="365">
        <v>0</v>
      </c>
      <c r="BD19" s="365">
        <v>0</v>
      </c>
      <c r="BE19" s="365">
        <v>0</v>
      </c>
      <c r="BF19" s="365">
        <v>0</v>
      </c>
      <c r="BG19" s="365">
        <v>0</v>
      </c>
      <c r="BH19" s="365">
        <v>0</v>
      </c>
      <c r="BI19" s="367">
        <v>0</v>
      </c>
      <c r="BJ19" s="365">
        <v>0</v>
      </c>
      <c r="BK19" s="365">
        <v>0</v>
      </c>
      <c r="BL19" s="365">
        <v>0</v>
      </c>
      <c r="BM19" s="365">
        <v>0</v>
      </c>
      <c r="BN19" s="367">
        <v>0</v>
      </c>
      <c r="BO19" s="365">
        <v>0</v>
      </c>
      <c r="BP19" s="365">
        <v>0</v>
      </c>
      <c r="BQ19" s="365">
        <v>0</v>
      </c>
      <c r="BR19" s="365">
        <v>0</v>
      </c>
      <c r="BS19" s="365">
        <v>0</v>
      </c>
      <c r="BT19" s="365">
        <v>0</v>
      </c>
      <c r="BU19" s="365">
        <v>0</v>
      </c>
      <c r="BV19" s="365">
        <v>0</v>
      </c>
      <c r="BW19" s="365">
        <v>0</v>
      </c>
      <c r="BX19" s="365">
        <v>0</v>
      </c>
      <c r="BY19" s="365">
        <v>0</v>
      </c>
      <c r="BZ19" s="365">
        <v>0</v>
      </c>
      <c r="CA19" s="367">
        <v>0</v>
      </c>
      <c r="CB19" s="365">
        <v>0</v>
      </c>
      <c r="CC19" s="365">
        <v>0</v>
      </c>
      <c r="CD19" s="365">
        <v>0</v>
      </c>
      <c r="CE19" s="365">
        <v>0</v>
      </c>
      <c r="CF19" s="372">
        <v>0</v>
      </c>
      <c r="CG19" s="372">
        <v>0</v>
      </c>
      <c r="CH19" s="372">
        <v>0</v>
      </c>
      <c r="CI19" s="365">
        <v>0</v>
      </c>
      <c r="CJ19" s="365">
        <v>0</v>
      </c>
      <c r="CK19" s="365">
        <v>0</v>
      </c>
      <c r="CL19" s="365">
        <v>0</v>
      </c>
      <c r="CM19" s="365">
        <v>0</v>
      </c>
      <c r="CN19" s="365">
        <v>0</v>
      </c>
      <c r="CO19" s="365">
        <v>0</v>
      </c>
      <c r="CP19" s="365">
        <v>0</v>
      </c>
      <c r="CQ19" s="365">
        <v>0</v>
      </c>
      <c r="CR19" s="367">
        <v>0</v>
      </c>
      <c r="CS19" s="374">
        <v>0</v>
      </c>
      <c r="CT19" s="374">
        <v>0</v>
      </c>
      <c r="CU19" s="367">
        <v>0</v>
      </c>
      <c r="CV19" s="365">
        <v>0</v>
      </c>
      <c r="CW19" s="365">
        <v>0</v>
      </c>
      <c r="CX19" s="365">
        <v>0</v>
      </c>
      <c r="CY19" s="365">
        <v>0</v>
      </c>
      <c r="CZ19" s="365">
        <v>0</v>
      </c>
      <c r="DA19" s="367">
        <v>0</v>
      </c>
      <c r="DB19" s="365">
        <v>0</v>
      </c>
      <c r="DC19" s="365">
        <v>0</v>
      </c>
      <c r="DD19" s="365">
        <v>0</v>
      </c>
      <c r="DE19" s="367">
        <v>0</v>
      </c>
      <c r="DF19" s="365">
        <v>0</v>
      </c>
      <c r="DG19" s="365">
        <v>0</v>
      </c>
      <c r="DH19" s="365">
        <v>0</v>
      </c>
      <c r="DI19" s="377">
        <v>0</v>
      </c>
      <c r="DJ19" s="378">
        <v>0</v>
      </c>
    </row>
    <row r="20" ht="22.5" customHeight="1" spans="1:114">
      <c r="A20" s="223" t="s">
        <v>227</v>
      </c>
      <c r="B20" s="224"/>
      <c r="C20" s="145"/>
      <c r="D20" s="145" t="s">
        <v>228</v>
      </c>
      <c r="E20" s="364">
        <v>5159.89</v>
      </c>
      <c r="F20" s="364">
        <v>5159.89</v>
      </c>
      <c r="G20" s="365">
        <v>0</v>
      </c>
      <c r="H20" s="365">
        <v>0</v>
      </c>
      <c r="I20" s="365">
        <v>0</v>
      </c>
      <c r="J20" s="365">
        <v>0</v>
      </c>
      <c r="K20" s="365">
        <v>0</v>
      </c>
      <c r="L20" s="365">
        <v>0</v>
      </c>
      <c r="M20" s="365">
        <v>0</v>
      </c>
      <c r="N20" s="365">
        <v>5159.89</v>
      </c>
      <c r="O20" s="365">
        <v>0</v>
      </c>
      <c r="P20" s="365">
        <v>0</v>
      </c>
      <c r="Q20" s="365">
        <v>0</v>
      </c>
      <c r="R20" s="365">
        <v>0</v>
      </c>
      <c r="S20" s="365">
        <v>0</v>
      </c>
      <c r="T20" s="367">
        <v>0</v>
      </c>
      <c r="U20" s="365">
        <v>0</v>
      </c>
      <c r="V20" s="365">
        <v>0</v>
      </c>
      <c r="W20" s="365">
        <v>0</v>
      </c>
      <c r="X20" s="365">
        <v>0</v>
      </c>
      <c r="Y20" s="365">
        <v>0</v>
      </c>
      <c r="Z20" s="365">
        <v>0</v>
      </c>
      <c r="AA20" s="365">
        <v>0</v>
      </c>
      <c r="AB20" s="365">
        <v>0</v>
      </c>
      <c r="AC20" s="365">
        <v>0</v>
      </c>
      <c r="AD20" s="365">
        <v>0</v>
      </c>
      <c r="AE20" s="365">
        <v>0</v>
      </c>
      <c r="AF20" s="372">
        <v>0</v>
      </c>
      <c r="AG20" s="365">
        <v>0</v>
      </c>
      <c r="AH20" s="365">
        <v>0</v>
      </c>
      <c r="AI20" s="365">
        <v>0</v>
      </c>
      <c r="AJ20" s="365">
        <v>0</v>
      </c>
      <c r="AK20" s="365">
        <v>0</v>
      </c>
      <c r="AL20" s="365">
        <v>0</v>
      </c>
      <c r="AM20" s="365">
        <v>0</v>
      </c>
      <c r="AN20" s="365">
        <v>0</v>
      </c>
      <c r="AO20" s="365">
        <v>0</v>
      </c>
      <c r="AP20" s="365">
        <v>0</v>
      </c>
      <c r="AQ20" s="365">
        <v>0</v>
      </c>
      <c r="AR20" s="365">
        <v>0</v>
      </c>
      <c r="AS20" s="365">
        <v>0</v>
      </c>
      <c r="AT20" s="365">
        <v>0</v>
      </c>
      <c r="AU20" s="365">
        <v>0</v>
      </c>
      <c r="AV20" s="367">
        <v>0</v>
      </c>
      <c r="AW20" s="365">
        <v>0</v>
      </c>
      <c r="AX20" s="365">
        <v>0</v>
      </c>
      <c r="AY20" s="365">
        <v>0</v>
      </c>
      <c r="AZ20" s="365">
        <v>0</v>
      </c>
      <c r="BA20" s="365">
        <v>0</v>
      </c>
      <c r="BB20" s="365">
        <v>0</v>
      </c>
      <c r="BC20" s="365">
        <v>0</v>
      </c>
      <c r="BD20" s="365">
        <v>0</v>
      </c>
      <c r="BE20" s="365">
        <v>0</v>
      </c>
      <c r="BF20" s="365">
        <v>0</v>
      </c>
      <c r="BG20" s="365">
        <v>0</v>
      </c>
      <c r="BH20" s="365">
        <v>0</v>
      </c>
      <c r="BI20" s="367">
        <v>0</v>
      </c>
      <c r="BJ20" s="365">
        <v>0</v>
      </c>
      <c r="BK20" s="365">
        <v>0</v>
      </c>
      <c r="BL20" s="365">
        <v>0</v>
      </c>
      <c r="BM20" s="365">
        <v>0</v>
      </c>
      <c r="BN20" s="367">
        <v>0</v>
      </c>
      <c r="BO20" s="365">
        <v>0</v>
      </c>
      <c r="BP20" s="365">
        <v>0</v>
      </c>
      <c r="BQ20" s="365">
        <v>0</v>
      </c>
      <c r="BR20" s="365">
        <v>0</v>
      </c>
      <c r="BS20" s="365">
        <v>0</v>
      </c>
      <c r="BT20" s="365">
        <v>0</v>
      </c>
      <c r="BU20" s="365">
        <v>0</v>
      </c>
      <c r="BV20" s="365">
        <v>0</v>
      </c>
      <c r="BW20" s="365">
        <v>0</v>
      </c>
      <c r="BX20" s="365">
        <v>0</v>
      </c>
      <c r="BY20" s="365">
        <v>0</v>
      </c>
      <c r="BZ20" s="365">
        <v>0</v>
      </c>
      <c r="CA20" s="367">
        <v>0</v>
      </c>
      <c r="CB20" s="365">
        <v>0</v>
      </c>
      <c r="CC20" s="365">
        <v>0</v>
      </c>
      <c r="CD20" s="365">
        <v>0</v>
      </c>
      <c r="CE20" s="365">
        <v>0</v>
      </c>
      <c r="CF20" s="372">
        <v>0</v>
      </c>
      <c r="CG20" s="372">
        <v>0</v>
      </c>
      <c r="CH20" s="372">
        <v>0</v>
      </c>
      <c r="CI20" s="365">
        <v>0</v>
      </c>
      <c r="CJ20" s="365">
        <v>0</v>
      </c>
      <c r="CK20" s="365">
        <v>0</v>
      </c>
      <c r="CL20" s="365">
        <v>0</v>
      </c>
      <c r="CM20" s="365">
        <v>0</v>
      </c>
      <c r="CN20" s="365">
        <v>0</v>
      </c>
      <c r="CO20" s="365">
        <v>0</v>
      </c>
      <c r="CP20" s="365">
        <v>0</v>
      </c>
      <c r="CQ20" s="365">
        <v>0</v>
      </c>
      <c r="CR20" s="367">
        <v>0</v>
      </c>
      <c r="CS20" s="374">
        <v>0</v>
      </c>
      <c r="CT20" s="374">
        <v>0</v>
      </c>
      <c r="CU20" s="367">
        <v>0</v>
      </c>
      <c r="CV20" s="365">
        <v>0</v>
      </c>
      <c r="CW20" s="365">
        <v>0</v>
      </c>
      <c r="CX20" s="365">
        <v>0</v>
      </c>
      <c r="CY20" s="365">
        <v>0</v>
      </c>
      <c r="CZ20" s="365">
        <v>0</v>
      </c>
      <c r="DA20" s="367">
        <v>0</v>
      </c>
      <c r="DB20" s="365">
        <v>0</v>
      </c>
      <c r="DC20" s="365">
        <v>0</v>
      </c>
      <c r="DD20" s="365">
        <v>0</v>
      </c>
      <c r="DE20" s="367">
        <v>0</v>
      </c>
      <c r="DF20" s="365">
        <v>0</v>
      </c>
      <c r="DG20" s="365">
        <v>0</v>
      </c>
      <c r="DH20" s="365">
        <v>0</v>
      </c>
      <c r="DI20" s="377">
        <v>0</v>
      </c>
      <c r="DJ20" s="378">
        <v>0</v>
      </c>
    </row>
    <row r="21" ht="22.5" customHeight="1" spans="1:114">
      <c r="A21" s="172" t="s">
        <v>229</v>
      </c>
      <c r="B21" s="173"/>
      <c r="C21" s="174"/>
      <c r="D21" s="174" t="s">
        <v>230</v>
      </c>
      <c r="E21" s="364">
        <v>90675.3</v>
      </c>
      <c r="F21" s="364">
        <v>90675.3</v>
      </c>
      <c r="G21" s="364">
        <f t="shared" ref="G21:S21" si="40">G22</f>
        <v>0</v>
      </c>
      <c r="H21" s="364">
        <f t="shared" si="40"/>
        <v>0</v>
      </c>
      <c r="I21" s="364">
        <f t="shared" si="40"/>
        <v>0</v>
      </c>
      <c r="J21" s="364">
        <f t="shared" si="40"/>
        <v>0</v>
      </c>
      <c r="K21" s="364">
        <f t="shared" si="40"/>
        <v>0</v>
      </c>
      <c r="L21" s="364">
        <f t="shared" si="40"/>
        <v>0</v>
      </c>
      <c r="M21" s="364">
        <f t="shared" si="40"/>
        <v>0</v>
      </c>
      <c r="N21" s="364">
        <f t="shared" si="40"/>
        <v>0</v>
      </c>
      <c r="O21" s="364">
        <f t="shared" si="40"/>
        <v>0</v>
      </c>
      <c r="P21" s="364">
        <f t="shared" si="40"/>
        <v>0</v>
      </c>
      <c r="Q21" s="364">
        <f t="shared" si="40"/>
        <v>90675.3</v>
      </c>
      <c r="R21" s="364">
        <f t="shared" si="40"/>
        <v>0</v>
      </c>
      <c r="S21" s="364">
        <f t="shared" si="40"/>
        <v>0</v>
      </c>
      <c r="T21" s="367">
        <v>0</v>
      </c>
      <c r="U21" s="364">
        <f t="shared" ref="U21:AU21" si="41">U22</f>
        <v>0</v>
      </c>
      <c r="V21" s="364">
        <f t="shared" si="41"/>
        <v>0</v>
      </c>
      <c r="W21" s="364">
        <f t="shared" si="41"/>
        <v>0</v>
      </c>
      <c r="X21" s="364">
        <f t="shared" si="41"/>
        <v>0</v>
      </c>
      <c r="Y21" s="364">
        <f t="shared" si="41"/>
        <v>0</v>
      </c>
      <c r="Z21" s="364">
        <f t="shared" si="41"/>
        <v>0</v>
      </c>
      <c r="AA21" s="364">
        <f t="shared" si="41"/>
        <v>0</v>
      </c>
      <c r="AB21" s="364">
        <f t="shared" si="41"/>
        <v>0</v>
      </c>
      <c r="AC21" s="364">
        <f t="shared" si="41"/>
        <v>0</v>
      </c>
      <c r="AD21" s="364">
        <f t="shared" si="41"/>
        <v>0</v>
      </c>
      <c r="AE21" s="364">
        <f t="shared" si="41"/>
        <v>0</v>
      </c>
      <c r="AF21" s="371">
        <f t="shared" si="41"/>
        <v>0</v>
      </c>
      <c r="AG21" s="364">
        <f t="shared" si="41"/>
        <v>0</v>
      </c>
      <c r="AH21" s="364">
        <f t="shared" si="41"/>
        <v>0</v>
      </c>
      <c r="AI21" s="364">
        <f t="shared" si="41"/>
        <v>0</v>
      </c>
      <c r="AJ21" s="364">
        <f t="shared" si="41"/>
        <v>0</v>
      </c>
      <c r="AK21" s="364">
        <f t="shared" si="41"/>
        <v>0</v>
      </c>
      <c r="AL21" s="364">
        <f t="shared" si="41"/>
        <v>0</v>
      </c>
      <c r="AM21" s="364">
        <f t="shared" si="41"/>
        <v>0</v>
      </c>
      <c r="AN21" s="364">
        <f t="shared" si="41"/>
        <v>0</v>
      </c>
      <c r="AO21" s="364">
        <f t="shared" si="41"/>
        <v>0</v>
      </c>
      <c r="AP21" s="364">
        <f t="shared" si="41"/>
        <v>0</v>
      </c>
      <c r="AQ21" s="364">
        <f t="shared" si="41"/>
        <v>0</v>
      </c>
      <c r="AR21" s="364">
        <f t="shared" si="41"/>
        <v>0</v>
      </c>
      <c r="AS21" s="364">
        <f t="shared" si="41"/>
        <v>0</v>
      </c>
      <c r="AT21" s="364">
        <f t="shared" si="41"/>
        <v>0</v>
      </c>
      <c r="AU21" s="364">
        <f t="shared" si="41"/>
        <v>0</v>
      </c>
      <c r="AV21" s="367">
        <v>0</v>
      </c>
      <c r="AW21" s="364">
        <f t="shared" ref="AW21:BH21" si="42">AW22</f>
        <v>0</v>
      </c>
      <c r="AX21" s="364">
        <f t="shared" si="42"/>
        <v>0</v>
      </c>
      <c r="AY21" s="364">
        <f t="shared" si="42"/>
        <v>0</v>
      </c>
      <c r="AZ21" s="364">
        <f t="shared" si="42"/>
        <v>0</v>
      </c>
      <c r="BA21" s="364">
        <f t="shared" si="42"/>
        <v>0</v>
      </c>
      <c r="BB21" s="364">
        <f t="shared" si="42"/>
        <v>0</v>
      </c>
      <c r="BC21" s="364">
        <f t="shared" si="42"/>
        <v>0</v>
      </c>
      <c r="BD21" s="364">
        <f t="shared" si="42"/>
        <v>0</v>
      </c>
      <c r="BE21" s="364">
        <f t="shared" si="42"/>
        <v>0</v>
      </c>
      <c r="BF21" s="364">
        <f t="shared" si="42"/>
        <v>0</v>
      </c>
      <c r="BG21" s="364">
        <f t="shared" si="42"/>
        <v>0</v>
      </c>
      <c r="BH21" s="364">
        <f t="shared" si="42"/>
        <v>0</v>
      </c>
      <c r="BI21" s="367">
        <v>0</v>
      </c>
      <c r="BJ21" s="364">
        <f>BJ22</f>
        <v>0</v>
      </c>
      <c r="BK21" s="364">
        <f>BK22</f>
        <v>0</v>
      </c>
      <c r="BL21" s="364">
        <f>BL22</f>
        <v>0</v>
      </c>
      <c r="BM21" s="364">
        <f>BM22</f>
        <v>0</v>
      </c>
      <c r="BN21" s="367">
        <v>0</v>
      </c>
      <c r="BO21" s="364">
        <f t="shared" ref="BO21:BZ21" si="43">BO22</f>
        <v>0</v>
      </c>
      <c r="BP21" s="364">
        <f t="shared" si="43"/>
        <v>0</v>
      </c>
      <c r="BQ21" s="364">
        <f t="shared" si="43"/>
        <v>0</v>
      </c>
      <c r="BR21" s="364">
        <f t="shared" si="43"/>
        <v>0</v>
      </c>
      <c r="BS21" s="364">
        <f t="shared" si="43"/>
        <v>0</v>
      </c>
      <c r="BT21" s="364">
        <f t="shared" si="43"/>
        <v>0</v>
      </c>
      <c r="BU21" s="364">
        <f t="shared" si="43"/>
        <v>0</v>
      </c>
      <c r="BV21" s="364">
        <f t="shared" si="43"/>
        <v>0</v>
      </c>
      <c r="BW21" s="364">
        <f t="shared" si="43"/>
        <v>0</v>
      </c>
      <c r="BX21" s="364">
        <f t="shared" si="43"/>
        <v>0</v>
      </c>
      <c r="BY21" s="364">
        <f t="shared" si="43"/>
        <v>0</v>
      </c>
      <c r="BZ21" s="364">
        <f t="shared" si="43"/>
        <v>0</v>
      </c>
      <c r="CA21" s="367">
        <v>0</v>
      </c>
      <c r="CB21" s="364">
        <f t="shared" ref="CB21:CQ21" si="44">CB22</f>
        <v>0</v>
      </c>
      <c r="CC21" s="364">
        <f t="shared" si="44"/>
        <v>0</v>
      </c>
      <c r="CD21" s="364">
        <f t="shared" si="44"/>
        <v>0</v>
      </c>
      <c r="CE21" s="364">
        <f t="shared" si="44"/>
        <v>0</v>
      </c>
      <c r="CF21" s="371">
        <f t="shared" si="44"/>
        <v>0</v>
      </c>
      <c r="CG21" s="371">
        <f t="shared" si="44"/>
        <v>0</v>
      </c>
      <c r="CH21" s="371">
        <f t="shared" si="44"/>
        <v>0</v>
      </c>
      <c r="CI21" s="364">
        <f t="shared" si="44"/>
        <v>0</v>
      </c>
      <c r="CJ21" s="364">
        <f t="shared" si="44"/>
        <v>0</v>
      </c>
      <c r="CK21" s="364">
        <f t="shared" si="44"/>
        <v>0</v>
      </c>
      <c r="CL21" s="364">
        <f t="shared" si="44"/>
        <v>0</v>
      </c>
      <c r="CM21" s="364">
        <f t="shared" si="44"/>
        <v>0</v>
      </c>
      <c r="CN21" s="364">
        <f t="shared" si="44"/>
        <v>0</v>
      </c>
      <c r="CO21" s="364">
        <f t="shared" si="44"/>
        <v>0</v>
      </c>
      <c r="CP21" s="364">
        <f t="shared" si="44"/>
        <v>0</v>
      </c>
      <c r="CQ21" s="364">
        <f t="shared" si="44"/>
        <v>0</v>
      </c>
      <c r="CR21" s="367">
        <v>0</v>
      </c>
      <c r="CS21" s="367">
        <f>CS22</f>
        <v>0</v>
      </c>
      <c r="CT21" s="367">
        <f>CT22</f>
        <v>0</v>
      </c>
      <c r="CU21" s="367">
        <v>0</v>
      </c>
      <c r="CV21" s="364">
        <f>CV22</f>
        <v>0</v>
      </c>
      <c r="CW21" s="364">
        <f>CW22</f>
        <v>0</v>
      </c>
      <c r="CX21" s="364">
        <f>CX22</f>
        <v>0</v>
      </c>
      <c r="CY21" s="364">
        <f>CY22</f>
        <v>0</v>
      </c>
      <c r="CZ21" s="364">
        <f>CZ22</f>
        <v>0</v>
      </c>
      <c r="DA21" s="367">
        <v>0</v>
      </c>
      <c r="DB21" s="364">
        <f>DB22</f>
        <v>0</v>
      </c>
      <c r="DC21" s="364">
        <f>DC22</f>
        <v>0</v>
      </c>
      <c r="DD21" s="364">
        <f>DD22</f>
        <v>0</v>
      </c>
      <c r="DE21" s="367">
        <v>0</v>
      </c>
      <c r="DF21" s="364">
        <f>DF22</f>
        <v>0</v>
      </c>
      <c r="DG21" s="364">
        <f>DG22</f>
        <v>0</v>
      </c>
      <c r="DH21" s="364">
        <f>DH22</f>
        <v>0</v>
      </c>
      <c r="DI21" s="375">
        <f>DI22</f>
        <v>0</v>
      </c>
      <c r="DJ21" s="376">
        <f>DJ22</f>
        <v>0</v>
      </c>
    </row>
    <row r="22" ht="22.5" customHeight="1" spans="1:114">
      <c r="A22" s="172" t="s">
        <v>231</v>
      </c>
      <c r="B22" s="173"/>
      <c r="C22" s="174"/>
      <c r="D22" s="174" t="s">
        <v>232</v>
      </c>
      <c r="E22" s="364">
        <v>90675.3</v>
      </c>
      <c r="F22" s="364">
        <v>90675.3</v>
      </c>
      <c r="G22" s="364">
        <f t="shared" ref="G22:S22" si="45">G23</f>
        <v>0</v>
      </c>
      <c r="H22" s="364">
        <f t="shared" si="45"/>
        <v>0</v>
      </c>
      <c r="I22" s="364">
        <f t="shared" si="45"/>
        <v>0</v>
      </c>
      <c r="J22" s="364">
        <f t="shared" si="45"/>
        <v>0</v>
      </c>
      <c r="K22" s="364">
        <f t="shared" si="45"/>
        <v>0</v>
      </c>
      <c r="L22" s="364">
        <f t="shared" si="45"/>
        <v>0</v>
      </c>
      <c r="M22" s="364">
        <f t="shared" si="45"/>
        <v>0</v>
      </c>
      <c r="N22" s="364">
        <f t="shared" si="45"/>
        <v>0</v>
      </c>
      <c r="O22" s="364">
        <f t="shared" si="45"/>
        <v>0</v>
      </c>
      <c r="P22" s="364">
        <f t="shared" si="45"/>
        <v>0</v>
      </c>
      <c r="Q22" s="364">
        <f t="shared" si="45"/>
        <v>90675.3</v>
      </c>
      <c r="R22" s="364">
        <f t="shared" si="45"/>
        <v>0</v>
      </c>
      <c r="S22" s="364">
        <f t="shared" si="45"/>
        <v>0</v>
      </c>
      <c r="T22" s="367">
        <v>0</v>
      </c>
      <c r="U22" s="364">
        <f t="shared" ref="U22:AU22" si="46">U23</f>
        <v>0</v>
      </c>
      <c r="V22" s="364">
        <f t="shared" si="46"/>
        <v>0</v>
      </c>
      <c r="W22" s="364">
        <f t="shared" si="46"/>
        <v>0</v>
      </c>
      <c r="X22" s="364">
        <f t="shared" si="46"/>
        <v>0</v>
      </c>
      <c r="Y22" s="364">
        <f t="shared" si="46"/>
        <v>0</v>
      </c>
      <c r="Z22" s="364">
        <f t="shared" si="46"/>
        <v>0</v>
      </c>
      <c r="AA22" s="364">
        <f t="shared" si="46"/>
        <v>0</v>
      </c>
      <c r="AB22" s="364">
        <f t="shared" si="46"/>
        <v>0</v>
      </c>
      <c r="AC22" s="364">
        <f t="shared" si="46"/>
        <v>0</v>
      </c>
      <c r="AD22" s="364">
        <f t="shared" si="46"/>
        <v>0</v>
      </c>
      <c r="AE22" s="364">
        <f t="shared" si="46"/>
        <v>0</v>
      </c>
      <c r="AF22" s="371">
        <f t="shared" si="46"/>
        <v>0</v>
      </c>
      <c r="AG22" s="364">
        <f t="shared" si="46"/>
        <v>0</v>
      </c>
      <c r="AH22" s="364">
        <f t="shared" si="46"/>
        <v>0</v>
      </c>
      <c r="AI22" s="364">
        <f t="shared" si="46"/>
        <v>0</v>
      </c>
      <c r="AJ22" s="364">
        <f t="shared" si="46"/>
        <v>0</v>
      </c>
      <c r="AK22" s="364">
        <f t="shared" si="46"/>
        <v>0</v>
      </c>
      <c r="AL22" s="364">
        <f t="shared" si="46"/>
        <v>0</v>
      </c>
      <c r="AM22" s="364">
        <f t="shared" si="46"/>
        <v>0</v>
      </c>
      <c r="AN22" s="364">
        <f t="shared" si="46"/>
        <v>0</v>
      </c>
      <c r="AO22" s="364">
        <f t="shared" si="46"/>
        <v>0</v>
      </c>
      <c r="AP22" s="364">
        <f t="shared" si="46"/>
        <v>0</v>
      </c>
      <c r="AQ22" s="364">
        <f t="shared" si="46"/>
        <v>0</v>
      </c>
      <c r="AR22" s="364">
        <f t="shared" si="46"/>
        <v>0</v>
      </c>
      <c r="AS22" s="364">
        <f t="shared" si="46"/>
        <v>0</v>
      </c>
      <c r="AT22" s="364">
        <f t="shared" si="46"/>
        <v>0</v>
      </c>
      <c r="AU22" s="364">
        <f t="shared" si="46"/>
        <v>0</v>
      </c>
      <c r="AV22" s="367">
        <v>0</v>
      </c>
      <c r="AW22" s="364">
        <f t="shared" ref="AW22:BH22" si="47">AW23</f>
        <v>0</v>
      </c>
      <c r="AX22" s="364">
        <f t="shared" si="47"/>
        <v>0</v>
      </c>
      <c r="AY22" s="364">
        <f t="shared" si="47"/>
        <v>0</v>
      </c>
      <c r="AZ22" s="364">
        <f t="shared" si="47"/>
        <v>0</v>
      </c>
      <c r="BA22" s="364">
        <f t="shared" si="47"/>
        <v>0</v>
      </c>
      <c r="BB22" s="364">
        <f t="shared" si="47"/>
        <v>0</v>
      </c>
      <c r="BC22" s="364">
        <f t="shared" si="47"/>
        <v>0</v>
      </c>
      <c r="BD22" s="364">
        <f t="shared" si="47"/>
        <v>0</v>
      </c>
      <c r="BE22" s="364">
        <f t="shared" si="47"/>
        <v>0</v>
      </c>
      <c r="BF22" s="364">
        <f t="shared" si="47"/>
        <v>0</v>
      </c>
      <c r="BG22" s="364">
        <f t="shared" si="47"/>
        <v>0</v>
      </c>
      <c r="BH22" s="364">
        <f t="shared" si="47"/>
        <v>0</v>
      </c>
      <c r="BI22" s="367">
        <v>0</v>
      </c>
      <c r="BJ22" s="364">
        <f>BJ23</f>
        <v>0</v>
      </c>
      <c r="BK22" s="364">
        <f>BK23</f>
        <v>0</v>
      </c>
      <c r="BL22" s="364">
        <f>BL23</f>
        <v>0</v>
      </c>
      <c r="BM22" s="364">
        <f>BM23</f>
        <v>0</v>
      </c>
      <c r="BN22" s="367">
        <v>0</v>
      </c>
      <c r="BO22" s="364">
        <f t="shared" ref="BO22:BZ22" si="48">BO23</f>
        <v>0</v>
      </c>
      <c r="BP22" s="364">
        <f t="shared" si="48"/>
        <v>0</v>
      </c>
      <c r="BQ22" s="364">
        <f t="shared" si="48"/>
        <v>0</v>
      </c>
      <c r="BR22" s="364">
        <f t="shared" si="48"/>
        <v>0</v>
      </c>
      <c r="BS22" s="364">
        <f t="shared" si="48"/>
        <v>0</v>
      </c>
      <c r="BT22" s="364">
        <f t="shared" si="48"/>
        <v>0</v>
      </c>
      <c r="BU22" s="364">
        <f t="shared" si="48"/>
        <v>0</v>
      </c>
      <c r="BV22" s="364">
        <f t="shared" si="48"/>
        <v>0</v>
      </c>
      <c r="BW22" s="364">
        <f t="shared" si="48"/>
        <v>0</v>
      </c>
      <c r="BX22" s="364">
        <f t="shared" si="48"/>
        <v>0</v>
      </c>
      <c r="BY22" s="364">
        <f t="shared" si="48"/>
        <v>0</v>
      </c>
      <c r="BZ22" s="364">
        <f t="shared" si="48"/>
        <v>0</v>
      </c>
      <c r="CA22" s="367">
        <v>0</v>
      </c>
      <c r="CB22" s="364">
        <f t="shared" ref="CB22:CQ22" si="49">CB23</f>
        <v>0</v>
      </c>
      <c r="CC22" s="364">
        <f t="shared" si="49"/>
        <v>0</v>
      </c>
      <c r="CD22" s="364">
        <f t="shared" si="49"/>
        <v>0</v>
      </c>
      <c r="CE22" s="364">
        <f t="shared" si="49"/>
        <v>0</v>
      </c>
      <c r="CF22" s="371">
        <f t="shared" si="49"/>
        <v>0</v>
      </c>
      <c r="CG22" s="371">
        <f t="shared" si="49"/>
        <v>0</v>
      </c>
      <c r="CH22" s="371">
        <f t="shared" si="49"/>
        <v>0</v>
      </c>
      <c r="CI22" s="364">
        <f t="shared" si="49"/>
        <v>0</v>
      </c>
      <c r="CJ22" s="364">
        <f t="shared" si="49"/>
        <v>0</v>
      </c>
      <c r="CK22" s="364">
        <f t="shared" si="49"/>
        <v>0</v>
      </c>
      <c r="CL22" s="364">
        <f t="shared" si="49"/>
        <v>0</v>
      </c>
      <c r="CM22" s="364">
        <f t="shared" si="49"/>
        <v>0</v>
      </c>
      <c r="CN22" s="364">
        <f t="shared" si="49"/>
        <v>0</v>
      </c>
      <c r="CO22" s="364">
        <f t="shared" si="49"/>
        <v>0</v>
      </c>
      <c r="CP22" s="364">
        <f t="shared" si="49"/>
        <v>0</v>
      </c>
      <c r="CQ22" s="364">
        <f t="shared" si="49"/>
        <v>0</v>
      </c>
      <c r="CR22" s="367">
        <v>0</v>
      </c>
      <c r="CS22" s="367">
        <f>CS23</f>
        <v>0</v>
      </c>
      <c r="CT22" s="367">
        <f>CT23</f>
        <v>0</v>
      </c>
      <c r="CU22" s="367">
        <v>0</v>
      </c>
      <c r="CV22" s="364">
        <f>CV23</f>
        <v>0</v>
      </c>
      <c r="CW22" s="364">
        <f>CW23</f>
        <v>0</v>
      </c>
      <c r="CX22" s="364">
        <f>CX23</f>
        <v>0</v>
      </c>
      <c r="CY22" s="364">
        <f>CY23</f>
        <v>0</v>
      </c>
      <c r="CZ22" s="364">
        <f>CZ23</f>
        <v>0</v>
      </c>
      <c r="DA22" s="367">
        <v>0</v>
      </c>
      <c r="DB22" s="364">
        <f>DB23</f>
        <v>0</v>
      </c>
      <c r="DC22" s="364">
        <f>DC23</f>
        <v>0</v>
      </c>
      <c r="DD22" s="364">
        <f>DD23</f>
        <v>0</v>
      </c>
      <c r="DE22" s="367">
        <v>0</v>
      </c>
      <c r="DF22" s="364">
        <f>DF23</f>
        <v>0</v>
      </c>
      <c r="DG22" s="364">
        <f>DG23</f>
        <v>0</v>
      </c>
      <c r="DH22" s="364">
        <f>DH23</f>
        <v>0</v>
      </c>
      <c r="DI22" s="375">
        <f>DI23</f>
        <v>0</v>
      </c>
      <c r="DJ22" s="376">
        <f>DJ23</f>
        <v>0</v>
      </c>
    </row>
    <row r="23" ht="22.5" customHeight="1" spans="1:114">
      <c r="A23" s="223" t="s">
        <v>233</v>
      </c>
      <c r="B23" s="224"/>
      <c r="C23" s="145"/>
      <c r="D23" s="145" t="s">
        <v>234</v>
      </c>
      <c r="E23" s="364">
        <v>90675.3</v>
      </c>
      <c r="F23" s="364">
        <v>90675.3</v>
      </c>
      <c r="G23" s="365">
        <v>0</v>
      </c>
      <c r="H23" s="365">
        <v>0</v>
      </c>
      <c r="I23" s="365">
        <v>0</v>
      </c>
      <c r="J23" s="365">
        <v>0</v>
      </c>
      <c r="K23" s="365">
        <v>0</v>
      </c>
      <c r="L23" s="365">
        <v>0</v>
      </c>
      <c r="M23" s="365">
        <v>0</v>
      </c>
      <c r="N23" s="365">
        <v>0</v>
      </c>
      <c r="O23" s="365">
        <v>0</v>
      </c>
      <c r="P23" s="365">
        <v>0</v>
      </c>
      <c r="Q23" s="365">
        <v>90675.3</v>
      </c>
      <c r="R23" s="365">
        <v>0</v>
      </c>
      <c r="S23" s="365">
        <v>0</v>
      </c>
      <c r="T23" s="367">
        <v>0</v>
      </c>
      <c r="U23" s="365">
        <v>0</v>
      </c>
      <c r="V23" s="365">
        <v>0</v>
      </c>
      <c r="W23" s="365">
        <v>0</v>
      </c>
      <c r="X23" s="365">
        <v>0</v>
      </c>
      <c r="Y23" s="365">
        <v>0</v>
      </c>
      <c r="Z23" s="365">
        <v>0</v>
      </c>
      <c r="AA23" s="365">
        <v>0</v>
      </c>
      <c r="AB23" s="365">
        <v>0</v>
      </c>
      <c r="AC23" s="365">
        <v>0</v>
      </c>
      <c r="AD23" s="365">
        <v>0</v>
      </c>
      <c r="AE23" s="365">
        <v>0</v>
      </c>
      <c r="AF23" s="372">
        <v>0</v>
      </c>
      <c r="AG23" s="365">
        <v>0</v>
      </c>
      <c r="AH23" s="365">
        <v>0</v>
      </c>
      <c r="AI23" s="365">
        <v>0</v>
      </c>
      <c r="AJ23" s="365">
        <v>0</v>
      </c>
      <c r="AK23" s="365">
        <v>0</v>
      </c>
      <c r="AL23" s="365">
        <v>0</v>
      </c>
      <c r="AM23" s="365">
        <v>0</v>
      </c>
      <c r="AN23" s="365">
        <v>0</v>
      </c>
      <c r="AO23" s="365">
        <v>0</v>
      </c>
      <c r="AP23" s="365">
        <v>0</v>
      </c>
      <c r="AQ23" s="365">
        <v>0</v>
      </c>
      <c r="AR23" s="365">
        <v>0</v>
      </c>
      <c r="AS23" s="365">
        <v>0</v>
      </c>
      <c r="AT23" s="365">
        <v>0</v>
      </c>
      <c r="AU23" s="365">
        <v>0</v>
      </c>
      <c r="AV23" s="367">
        <v>0</v>
      </c>
      <c r="AW23" s="365">
        <v>0</v>
      </c>
      <c r="AX23" s="365">
        <v>0</v>
      </c>
      <c r="AY23" s="365">
        <v>0</v>
      </c>
      <c r="AZ23" s="365">
        <v>0</v>
      </c>
      <c r="BA23" s="365">
        <v>0</v>
      </c>
      <c r="BB23" s="365">
        <v>0</v>
      </c>
      <c r="BC23" s="365">
        <v>0</v>
      </c>
      <c r="BD23" s="365">
        <v>0</v>
      </c>
      <c r="BE23" s="365">
        <v>0</v>
      </c>
      <c r="BF23" s="365">
        <v>0</v>
      </c>
      <c r="BG23" s="365">
        <v>0</v>
      </c>
      <c r="BH23" s="365">
        <v>0</v>
      </c>
      <c r="BI23" s="367">
        <v>0</v>
      </c>
      <c r="BJ23" s="365">
        <v>0</v>
      </c>
      <c r="BK23" s="365">
        <v>0</v>
      </c>
      <c r="BL23" s="365">
        <v>0</v>
      </c>
      <c r="BM23" s="365">
        <v>0</v>
      </c>
      <c r="BN23" s="367">
        <v>0</v>
      </c>
      <c r="BO23" s="365">
        <v>0</v>
      </c>
      <c r="BP23" s="365">
        <v>0</v>
      </c>
      <c r="BQ23" s="365">
        <v>0</v>
      </c>
      <c r="BR23" s="365">
        <v>0</v>
      </c>
      <c r="BS23" s="365">
        <v>0</v>
      </c>
      <c r="BT23" s="365">
        <v>0</v>
      </c>
      <c r="BU23" s="365">
        <v>0</v>
      </c>
      <c r="BV23" s="365">
        <v>0</v>
      </c>
      <c r="BW23" s="365">
        <v>0</v>
      </c>
      <c r="BX23" s="365">
        <v>0</v>
      </c>
      <c r="BY23" s="365">
        <v>0</v>
      </c>
      <c r="BZ23" s="365">
        <v>0</v>
      </c>
      <c r="CA23" s="367">
        <v>0</v>
      </c>
      <c r="CB23" s="365">
        <v>0</v>
      </c>
      <c r="CC23" s="365">
        <v>0</v>
      </c>
      <c r="CD23" s="365">
        <v>0</v>
      </c>
      <c r="CE23" s="365">
        <v>0</v>
      </c>
      <c r="CF23" s="372">
        <v>0</v>
      </c>
      <c r="CG23" s="372">
        <v>0</v>
      </c>
      <c r="CH23" s="372">
        <v>0</v>
      </c>
      <c r="CI23" s="365">
        <v>0</v>
      </c>
      <c r="CJ23" s="365">
        <v>0</v>
      </c>
      <c r="CK23" s="365">
        <v>0</v>
      </c>
      <c r="CL23" s="365">
        <v>0</v>
      </c>
      <c r="CM23" s="365">
        <v>0</v>
      </c>
      <c r="CN23" s="365">
        <v>0</v>
      </c>
      <c r="CO23" s="365">
        <v>0</v>
      </c>
      <c r="CP23" s="365">
        <v>0</v>
      </c>
      <c r="CQ23" s="365">
        <v>0</v>
      </c>
      <c r="CR23" s="367">
        <v>0</v>
      </c>
      <c r="CS23" s="374">
        <v>0</v>
      </c>
      <c r="CT23" s="374">
        <v>0</v>
      </c>
      <c r="CU23" s="367">
        <v>0</v>
      </c>
      <c r="CV23" s="365">
        <v>0</v>
      </c>
      <c r="CW23" s="365">
        <v>0</v>
      </c>
      <c r="CX23" s="365">
        <v>0</v>
      </c>
      <c r="CY23" s="365">
        <v>0</v>
      </c>
      <c r="CZ23" s="365">
        <v>0</v>
      </c>
      <c r="DA23" s="367">
        <v>0</v>
      </c>
      <c r="DB23" s="365">
        <v>0</v>
      </c>
      <c r="DC23" s="365">
        <v>0</v>
      </c>
      <c r="DD23" s="365">
        <v>0</v>
      </c>
      <c r="DE23" s="367">
        <v>0</v>
      </c>
      <c r="DF23" s="365">
        <v>0</v>
      </c>
      <c r="DG23" s="365">
        <v>0</v>
      </c>
      <c r="DH23" s="365">
        <v>0</v>
      </c>
      <c r="DI23" s="377">
        <v>0</v>
      </c>
      <c r="DJ23" s="378">
        <v>0</v>
      </c>
    </row>
    <row r="24" s="362" customFormat="1" ht="22.5" customHeight="1" spans="1:114">
      <c r="A24" s="156"/>
      <c r="B24" s="156"/>
      <c r="C24" s="156"/>
      <c r="D24" s="156"/>
      <c r="E24" s="366"/>
      <c r="F24" s="366"/>
      <c r="G24" s="366"/>
      <c r="H24" s="366"/>
      <c r="I24" s="366"/>
      <c r="J24" s="366"/>
      <c r="K24" s="366"/>
      <c r="L24" s="366"/>
      <c r="M24" s="366"/>
      <c r="N24" s="366"/>
      <c r="O24" s="366"/>
      <c r="P24" s="366"/>
      <c r="Q24" s="366"/>
      <c r="R24" s="366"/>
      <c r="S24" s="366"/>
      <c r="T24" s="368"/>
      <c r="U24" s="366"/>
      <c r="V24" s="366"/>
      <c r="W24" s="366"/>
      <c r="X24" s="366"/>
      <c r="Y24" s="366"/>
      <c r="Z24" s="366"/>
      <c r="AA24" s="366"/>
      <c r="AB24" s="366"/>
      <c r="AC24" s="366"/>
      <c r="AD24" s="366"/>
      <c r="AE24" s="366"/>
      <c r="AF24" s="373"/>
      <c r="AG24" s="366"/>
      <c r="AH24" s="366"/>
      <c r="AI24" s="366"/>
      <c r="AJ24" s="366"/>
      <c r="AK24" s="366"/>
      <c r="AL24" s="366"/>
      <c r="AM24" s="366"/>
      <c r="AN24" s="366"/>
      <c r="AO24" s="366"/>
      <c r="AP24" s="366"/>
      <c r="AQ24" s="366"/>
      <c r="AR24" s="366"/>
      <c r="AS24" s="366"/>
      <c r="AT24" s="366"/>
      <c r="AU24" s="366"/>
      <c r="AV24" s="368"/>
      <c r="AW24" s="366"/>
      <c r="AX24" s="366"/>
      <c r="AY24" s="366"/>
      <c r="AZ24" s="366"/>
      <c r="BA24" s="366"/>
      <c r="BB24" s="366"/>
      <c r="BC24" s="366"/>
      <c r="BD24" s="366"/>
      <c r="BE24" s="366"/>
      <c r="BF24" s="366"/>
      <c r="BG24" s="366"/>
      <c r="BH24" s="366"/>
      <c r="BI24" s="368"/>
      <c r="BJ24" s="366"/>
      <c r="BK24" s="366"/>
      <c r="BL24" s="366"/>
      <c r="BM24" s="366"/>
      <c r="BN24" s="368"/>
      <c r="BO24" s="366"/>
      <c r="BP24" s="366"/>
      <c r="BQ24" s="366"/>
      <c r="BR24" s="366"/>
      <c r="BS24" s="366"/>
      <c r="BT24" s="366"/>
      <c r="BU24" s="366"/>
      <c r="BV24" s="366"/>
      <c r="BW24" s="366"/>
      <c r="BX24" s="366"/>
      <c r="BY24" s="366"/>
      <c r="BZ24" s="366"/>
      <c r="CA24" s="368"/>
      <c r="CB24" s="366"/>
      <c r="CC24" s="366"/>
      <c r="CD24" s="366"/>
      <c r="CE24" s="366"/>
      <c r="CF24" s="373"/>
      <c r="CG24" s="373"/>
      <c r="CH24" s="373"/>
      <c r="CI24" s="366"/>
      <c r="CJ24" s="366"/>
      <c r="CK24" s="366"/>
      <c r="CL24" s="366"/>
      <c r="CM24" s="366"/>
      <c r="CN24" s="366"/>
      <c r="CO24" s="366"/>
      <c r="CP24" s="366"/>
      <c r="CQ24" s="366"/>
      <c r="CR24" s="368"/>
      <c r="CS24" s="368"/>
      <c r="CT24" s="368"/>
      <c r="CU24" s="368"/>
      <c r="CV24" s="366"/>
      <c r="CW24" s="366"/>
      <c r="CX24" s="366"/>
      <c r="CY24" s="366"/>
      <c r="CZ24" s="366"/>
      <c r="DA24" s="368"/>
      <c r="DB24" s="366"/>
      <c r="DC24" s="366"/>
      <c r="DD24" s="366"/>
      <c r="DE24" s="368"/>
      <c r="DF24" s="366"/>
      <c r="DG24" s="366"/>
      <c r="DH24" s="366"/>
      <c r="DI24" s="379"/>
      <c r="DJ24" s="366"/>
    </row>
  </sheetData>
  <mergeCells count="17">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24:C24"/>
    <mergeCell ref="E4:E5"/>
  </mergeCells>
  <printOptions horizontalCentered="1" verticalCentered="1"/>
  <pageMargins left="0.52" right="0.1" top="1.25" bottom="0.52" header="0.5" footer="0.5"/>
  <pageSetup paperSize="8" scale="75" orientation="landscape" blackAndWhite="1" useFirstPageNumber="1"/>
  <headerFooter>
    <oddHeader>&amp;L
&amp;16&amp;"Calibri"&amp;K000000编制单位：阳泉市红十字会&amp;C
&amp;21&amp;"Calibri"&amp;B&amp;K000000基本支出决算明细表&amp;R
&amp;16&amp;"Calibri"&amp;K000000财决05-1表
&amp;16&amp;"Calibri"&amp;K000000金额单位：元</oddHeader>
    <oddFooter>&amp;C&amp;14&amp;"Calibri"&amp;K0a0000第 &amp;P&amp;14&amp;"Calibri"&amp;K0a0000 页，共 &amp;N&amp;14&amp;"Calibri"&amp;K0a0000 页</oddFooter>
  </headerFooter>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9"/>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cols>
    <col min="1" max="3" width="3.5" style="168" customWidth="1"/>
    <col min="4" max="4" width="32.5" style="168" customWidth="1"/>
    <col min="5" max="5" width="18.75" style="168" customWidth="1"/>
    <col min="6" max="6" width="15" style="168" customWidth="1"/>
    <col min="7" max="7" width="32.5" style="168" customWidth="1"/>
    <col min="8" max="8" width="18.75" style="168" customWidth="1"/>
    <col min="9" max="9" width="12.5" style="168" customWidth="1"/>
    <col min="10" max="10" width="8.75" style="168" customWidth="1"/>
    <col min="11" max="46" width="18.75" style="258" customWidth="1"/>
    <col min="47" max="118" width="18.75" style="168" customWidth="1"/>
    <col min="119" max="119" width="18.75" customWidth="1"/>
    <col min="120" max="120" width="18.75" style="168" customWidth="1"/>
  </cols>
  <sheetData>
    <row r="1" s="256" customFormat="1" ht="21" customHeight="1" spans="1:118">
      <c r="A1" s="148" t="s">
        <v>382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row>
    <row r="2" s="165" customFormat="1" ht="18" customHeight="1" spans="1:120">
      <c r="A2" s="163"/>
      <c r="B2" s="163"/>
      <c r="C2" s="163"/>
      <c r="D2" s="163"/>
      <c r="E2" s="163"/>
      <c r="F2" s="163"/>
      <c r="G2" s="163"/>
      <c r="H2" s="163"/>
      <c r="I2" s="163"/>
      <c r="J2" s="163"/>
      <c r="K2" s="267"/>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t="s">
        <v>383</v>
      </c>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P2" s="280" t="s">
        <v>383</v>
      </c>
    </row>
    <row r="3" s="165" customFormat="1" ht="18" customHeight="1" spans="1:120">
      <c r="A3" s="171" t="s">
        <v>2</v>
      </c>
      <c r="B3" s="163"/>
      <c r="C3" s="163"/>
      <c r="D3" s="163"/>
      <c r="E3" s="163"/>
      <c r="F3" s="163"/>
      <c r="G3" s="163"/>
      <c r="H3" s="163"/>
      <c r="I3" s="163"/>
      <c r="J3" s="163"/>
      <c r="K3" s="267"/>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t="s">
        <v>3</v>
      </c>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P3" s="280" t="s">
        <v>3</v>
      </c>
    </row>
    <row r="4" s="166" customFormat="1" ht="18" customHeight="1" spans="1:120">
      <c r="A4" s="38" t="s">
        <v>253</v>
      </c>
      <c r="B4" s="38"/>
      <c r="C4" s="38"/>
      <c r="D4" s="38"/>
      <c r="E4" s="38"/>
      <c r="F4" s="38"/>
      <c r="G4" s="38"/>
      <c r="H4" s="38"/>
      <c r="I4" s="38"/>
      <c r="J4" s="38"/>
      <c r="K4" s="38" t="s">
        <v>189</v>
      </c>
      <c r="L4" s="38" t="s">
        <v>254</v>
      </c>
      <c r="M4" s="38"/>
      <c r="N4" s="38"/>
      <c r="O4" s="38"/>
      <c r="P4" s="38"/>
      <c r="Q4" s="38"/>
      <c r="R4" s="38"/>
      <c r="S4" s="38"/>
      <c r="T4" s="38"/>
      <c r="U4" s="38"/>
      <c r="V4" s="38"/>
      <c r="W4" s="38"/>
      <c r="X4" s="38"/>
      <c r="Y4" s="38"/>
      <c r="Z4" s="38" t="s">
        <v>255</v>
      </c>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t="s">
        <v>256</v>
      </c>
      <c r="BC4" s="38"/>
      <c r="BD4" s="38"/>
      <c r="BE4" s="38"/>
      <c r="BF4" s="38"/>
      <c r="BG4" s="38"/>
      <c r="BH4" s="38"/>
      <c r="BI4" s="38"/>
      <c r="BJ4" s="38"/>
      <c r="BK4" s="38"/>
      <c r="BL4" s="38"/>
      <c r="BM4" s="38"/>
      <c r="BN4" s="38"/>
      <c r="BO4" s="38" t="s">
        <v>257</v>
      </c>
      <c r="BP4" s="38"/>
      <c r="BQ4" s="38"/>
      <c r="BR4" s="38"/>
      <c r="BS4" s="38"/>
      <c r="BT4" s="38" t="s">
        <v>258</v>
      </c>
      <c r="BU4" s="38"/>
      <c r="BV4" s="38"/>
      <c r="BW4" s="38"/>
      <c r="BX4" s="38"/>
      <c r="BY4" s="38"/>
      <c r="BZ4" s="38"/>
      <c r="CA4" s="38"/>
      <c r="CB4" s="38"/>
      <c r="CC4" s="38"/>
      <c r="CD4" s="38"/>
      <c r="CE4" s="38"/>
      <c r="CF4" s="38"/>
      <c r="CG4" s="38" t="s">
        <v>259</v>
      </c>
      <c r="CH4" s="38"/>
      <c r="CI4" s="38"/>
      <c r="CJ4" s="38"/>
      <c r="CK4" s="38"/>
      <c r="CL4" s="38"/>
      <c r="CM4" s="38"/>
      <c r="CN4" s="38"/>
      <c r="CO4" s="38"/>
      <c r="CP4" s="38"/>
      <c r="CQ4" s="38"/>
      <c r="CR4" s="38"/>
      <c r="CS4" s="38"/>
      <c r="CT4" s="38"/>
      <c r="CU4" s="38"/>
      <c r="CV4" s="38"/>
      <c r="CW4" s="38"/>
      <c r="CX4" s="38" t="s">
        <v>260</v>
      </c>
      <c r="CY4" s="38"/>
      <c r="CZ4" s="38"/>
      <c r="DA4" s="38" t="s">
        <v>261</v>
      </c>
      <c r="DB4" s="38"/>
      <c r="DC4" s="38"/>
      <c r="DD4" s="38"/>
      <c r="DE4" s="38"/>
      <c r="DF4" s="38"/>
      <c r="DG4" s="38" t="s">
        <v>262</v>
      </c>
      <c r="DH4" s="38"/>
      <c r="DI4" s="38"/>
      <c r="DJ4" s="38"/>
      <c r="DK4" s="38" t="s">
        <v>263</v>
      </c>
      <c r="DL4" s="38"/>
      <c r="DM4" s="38"/>
      <c r="DN4" s="38"/>
      <c r="DO4" s="38"/>
      <c r="DP4" s="38"/>
    </row>
    <row r="5" s="166" customFormat="1" ht="34.5" customHeight="1" spans="1:120">
      <c r="A5" s="38" t="s">
        <v>187</v>
      </c>
      <c r="B5" s="38"/>
      <c r="C5" s="38"/>
      <c r="D5" s="38" t="s">
        <v>384</v>
      </c>
      <c r="E5" s="38" t="s">
        <v>385</v>
      </c>
      <c r="F5" s="38" t="s">
        <v>386</v>
      </c>
      <c r="G5" s="38" t="s">
        <v>387</v>
      </c>
      <c r="H5" s="38" t="s">
        <v>388</v>
      </c>
      <c r="I5" s="38" t="s">
        <v>389</v>
      </c>
      <c r="J5" s="305" t="s">
        <v>390</v>
      </c>
      <c r="K5" s="38"/>
      <c r="L5" s="38" t="s">
        <v>138</v>
      </c>
      <c r="M5" s="38" t="s">
        <v>264</v>
      </c>
      <c r="N5" s="38" t="s">
        <v>265</v>
      </c>
      <c r="O5" s="38" t="s">
        <v>266</v>
      </c>
      <c r="P5" s="38" t="s">
        <v>267</v>
      </c>
      <c r="Q5" s="38" t="s">
        <v>268</v>
      </c>
      <c r="R5" s="38" t="s">
        <v>269</v>
      </c>
      <c r="S5" s="38" t="s">
        <v>270</v>
      </c>
      <c r="T5" s="38" t="s">
        <v>271</v>
      </c>
      <c r="U5" s="38" t="s">
        <v>272</v>
      </c>
      <c r="V5" s="38" t="s">
        <v>273</v>
      </c>
      <c r="W5" s="38" t="s">
        <v>274</v>
      </c>
      <c r="X5" s="38" t="s">
        <v>275</v>
      </c>
      <c r="Y5" s="38" t="s">
        <v>276</v>
      </c>
      <c r="Z5" s="38" t="s">
        <v>138</v>
      </c>
      <c r="AA5" s="38" t="s">
        <v>277</v>
      </c>
      <c r="AB5" s="38" t="s">
        <v>278</v>
      </c>
      <c r="AC5" s="38" t="s">
        <v>279</v>
      </c>
      <c r="AD5" s="38" t="s">
        <v>280</v>
      </c>
      <c r="AE5" s="38" t="s">
        <v>281</v>
      </c>
      <c r="AF5" s="38" t="s">
        <v>282</v>
      </c>
      <c r="AG5" s="38" t="s">
        <v>283</v>
      </c>
      <c r="AH5" s="38" t="s">
        <v>284</v>
      </c>
      <c r="AI5" s="38" t="s">
        <v>285</v>
      </c>
      <c r="AJ5" s="38" t="s">
        <v>286</v>
      </c>
      <c r="AK5" s="38" t="s">
        <v>287</v>
      </c>
      <c r="AL5" s="38" t="s">
        <v>288</v>
      </c>
      <c r="AM5" s="38" t="s">
        <v>289</v>
      </c>
      <c r="AN5" s="38" t="s">
        <v>290</v>
      </c>
      <c r="AO5" s="38" t="s">
        <v>291</v>
      </c>
      <c r="AP5" s="38" t="s">
        <v>292</v>
      </c>
      <c r="AQ5" s="38" t="s">
        <v>293</v>
      </c>
      <c r="AR5" s="38" t="s">
        <v>294</v>
      </c>
      <c r="AS5" s="38" t="s">
        <v>295</v>
      </c>
      <c r="AT5" s="38" t="s">
        <v>296</v>
      </c>
      <c r="AU5" s="38" t="s">
        <v>297</v>
      </c>
      <c r="AV5" s="38" t="s">
        <v>298</v>
      </c>
      <c r="AW5" s="38" t="s">
        <v>299</v>
      </c>
      <c r="AX5" s="38" t="s">
        <v>300</v>
      </c>
      <c r="AY5" s="38" t="s">
        <v>301</v>
      </c>
      <c r="AZ5" s="38" t="s">
        <v>302</v>
      </c>
      <c r="BA5" s="38" t="s">
        <v>303</v>
      </c>
      <c r="BB5" s="38" t="s">
        <v>138</v>
      </c>
      <c r="BC5" s="38" t="s">
        <v>304</v>
      </c>
      <c r="BD5" s="38" t="s">
        <v>305</v>
      </c>
      <c r="BE5" s="38" t="s">
        <v>306</v>
      </c>
      <c r="BF5" s="38" t="s">
        <v>307</v>
      </c>
      <c r="BG5" s="38" t="s">
        <v>308</v>
      </c>
      <c r="BH5" s="38" t="s">
        <v>309</v>
      </c>
      <c r="BI5" s="38" t="s">
        <v>310</v>
      </c>
      <c r="BJ5" s="38" t="s">
        <v>311</v>
      </c>
      <c r="BK5" s="38" t="s">
        <v>312</v>
      </c>
      <c r="BL5" s="38" t="s">
        <v>313</v>
      </c>
      <c r="BM5" s="38" t="s">
        <v>314</v>
      </c>
      <c r="BN5" s="38" t="s">
        <v>315</v>
      </c>
      <c r="BO5" s="38" t="s">
        <v>138</v>
      </c>
      <c r="BP5" s="38" t="s">
        <v>316</v>
      </c>
      <c r="BQ5" s="38" t="s">
        <v>317</v>
      </c>
      <c r="BR5" s="38" t="s">
        <v>318</v>
      </c>
      <c r="BS5" s="38" t="s">
        <v>319</v>
      </c>
      <c r="BT5" s="38" t="s">
        <v>138</v>
      </c>
      <c r="BU5" s="38" t="s">
        <v>320</v>
      </c>
      <c r="BV5" s="38" t="s">
        <v>321</v>
      </c>
      <c r="BW5" s="38" t="s">
        <v>322</v>
      </c>
      <c r="BX5" s="38" t="s">
        <v>323</v>
      </c>
      <c r="BY5" s="38" t="s">
        <v>324</v>
      </c>
      <c r="BZ5" s="38" t="s">
        <v>325</v>
      </c>
      <c r="CA5" s="38" t="s">
        <v>326</v>
      </c>
      <c r="CB5" s="38" t="s">
        <v>327</v>
      </c>
      <c r="CC5" s="38" t="s">
        <v>328</v>
      </c>
      <c r="CD5" s="38" t="s">
        <v>329</v>
      </c>
      <c r="CE5" s="38" t="s">
        <v>330</v>
      </c>
      <c r="CF5" s="38" t="s">
        <v>331</v>
      </c>
      <c r="CG5" s="38" t="s">
        <v>138</v>
      </c>
      <c r="CH5" s="38" t="s">
        <v>320</v>
      </c>
      <c r="CI5" s="38" t="s">
        <v>321</v>
      </c>
      <c r="CJ5" s="38" t="s">
        <v>322</v>
      </c>
      <c r="CK5" s="38" t="s">
        <v>323</v>
      </c>
      <c r="CL5" s="38" t="s">
        <v>324</v>
      </c>
      <c r="CM5" s="38" t="s">
        <v>325</v>
      </c>
      <c r="CN5" s="38" t="s">
        <v>326</v>
      </c>
      <c r="CO5" s="38" t="s">
        <v>332</v>
      </c>
      <c r="CP5" s="38" t="s">
        <v>333</v>
      </c>
      <c r="CQ5" s="38" t="s">
        <v>334</v>
      </c>
      <c r="CR5" s="38" t="s">
        <v>335</v>
      </c>
      <c r="CS5" s="38" t="s">
        <v>327</v>
      </c>
      <c r="CT5" s="38" t="s">
        <v>328</v>
      </c>
      <c r="CU5" s="38" t="s">
        <v>329</v>
      </c>
      <c r="CV5" s="38" t="s">
        <v>330</v>
      </c>
      <c r="CW5" s="38" t="s">
        <v>336</v>
      </c>
      <c r="CX5" s="38" t="s">
        <v>138</v>
      </c>
      <c r="CY5" s="38" t="s">
        <v>337</v>
      </c>
      <c r="CZ5" s="38" t="s">
        <v>338</v>
      </c>
      <c r="DA5" s="38" t="s">
        <v>138</v>
      </c>
      <c r="DB5" s="38" t="s">
        <v>337</v>
      </c>
      <c r="DC5" s="38" t="s">
        <v>339</v>
      </c>
      <c r="DD5" s="38" t="s">
        <v>340</v>
      </c>
      <c r="DE5" s="38" t="s">
        <v>341</v>
      </c>
      <c r="DF5" s="38" t="s">
        <v>338</v>
      </c>
      <c r="DG5" s="38" t="s">
        <v>138</v>
      </c>
      <c r="DH5" s="38" t="s">
        <v>342</v>
      </c>
      <c r="DI5" s="38" t="s">
        <v>343</v>
      </c>
      <c r="DJ5" s="38" t="s">
        <v>344</v>
      </c>
      <c r="DK5" s="38" t="s">
        <v>138</v>
      </c>
      <c r="DL5" s="177" t="s">
        <v>345</v>
      </c>
      <c r="DM5" s="177" t="s">
        <v>346</v>
      </c>
      <c r="DN5" s="177" t="s">
        <v>347</v>
      </c>
      <c r="DO5" s="38" t="s">
        <v>348</v>
      </c>
      <c r="DP5" s="38" t="s">
        <v>263</v>
      </c>
    </row>
    <row r="6" s="166" customFormat="1" ht="22.5" customHeight="1" spans="1:120">
      <c r="A6" s="38" t="s">
        <v>197</v>
      </c>
      <c r="B6" s="38" t="s">
        <v>198</v>
      </c>
      <c r="C6" s="38" t="s">
        <v>199</v>
      </c>
      <c r="D6" s="38" t="s">
        <v>200</v>
      </c>
      <c r="E6" s="38" t="s">
        <v>391</v>
      </c>
      <c r="F6" s="38" t="s">
        <v>391</v>
      </c>
      <c r="G6" s="38" t="s">
        <v>391</v>
      </c>
      <c r="H6" s="38" t="s">
        <v>391</v>
      </c>
      <c r="I6" s="38" t="s">
        <v>391</v>
      </c>
      <c r="J6" s="38" t="s">
        <v>391</v>
      </c>
      <c r="K6" s="38">
        <v>1</v>
      </c>
      <c r="L6" s="38">
        <v>2</v>
      </c>
      <c r="M6" s="38">
        <v>3</v>
      </c>
      <c r="N6" s="38">
        <v>4</v>
      </c>
      <c r="O6" s="38">
        <v>5</v>
      </c>
      <c r="P6" s="38">
        <v>6</v>
      </c>
      <c r="Q6" s="38">
        <v>7</v>
      </c>
      <c r="R6" s="38">
        <v>8</v>
      </c>
      <c r="S6" s="38">
        <v>9</v>
      </c>
      <c r="T6" s="38">
        <v>10</v>
      </c>
      <c r="U6" s="38">
        <v>11</v>
      </c>
      <c r="V6" s="38">
        <v>12</v>
      </c>
      <c r="W6" s="38">
        <v>13</v>
      </c>
      <c r="X6" s="38">
        <v>14</v>
      </c>
      <c r="Y6" s="38">
        <v>15</v>
      </c>
      <c r="Z6" s="38">
        <v>16</v>
      </c>
      <c r="AA6" s="38">
        <v>17</v>
      </c>
      <c r="AB6" s="38">
        <v>18</v>
      </c>
      <c r="AC6" s="38">
        <v>19</v>
      </c>
      <c r="AD6" s="38">
        <v>20</v>
      </c>
      <c r="AE6" s="38">
        <v>21</v>
      </c>
      <c r="AF6" s="38">
        <v>22</v>
      </c>
      <c r="AG6" s="38">
        <v>23</v>
      </c>
      <c r="AH6" s="38">
        <v>24</v>
      </c>
      <c r="AI6" s="38">
        <v>25</v>
      </c>
      <c r="AJ6" s="38">
        <v>26</v>
      </c>
      <c r="AK6" s="38">
        <v>27</v>
      </c>
      <c r="AL6" s="38">
        <v>28</v>
      </c>
      <c r="AM6" s="38">
        <v>29</v>
      </c>
      <c r="AN6" s="38">
        <v>30</v>
      </c>
      <c r="AO6" s="38">
        <v>31</v>
      </c>
      <c r="AP6" s="38">
        <v>32</v>
      </c>
      <c r="AQ6" s="38">
        <v>33</v>
      </c>
      <c r="AR6" s="38">
        <v>34</v>
      </c>
      <c r="AS6" s="38">
        <v>35</v>
      </c>
      <c r="AT6" s="38">
        <v>36</v>
      </c>
      <c r="AU6" s="38">
        <v>37</v>
      </c>
      <c r="AV6" s="38">
        <v>38</v>
      </c>
      <c r="AW6" s="38">
        <v>39</v>
      </c>
      <c r="AX6" s="38">
        <v>40</v>
      </c>
      <c r="AY6" s="38">
        <v>41</v>
      </c>
      <c r="AZ6" s="38">
        <v>42</v>
      </c>
      <c r="BA6" s="38">
        <v>43</v>
      </c>
      <c r="BB6" s="38">
        <v>44</v>
      </c>
      <c r="BC6" s="38">
        <v>45</v>
      </c>
      <c r="BD6" s="38">
        <v>46</v>
      </c>
      <c r="BE6" s="38">
        <v>47</v>
      </c>
      <c r="BF6" s="38">
        <v>48</v>
      </c>
      <c r="BG6" s="38">
        <v>49</v>
      </c>
      <c r="BH6" s="38">
        <v>50</v>
      </c>
      <c r="BI6" s="38">
        <v>51</v>
      </c>
      <c r="BJ6" s="38">
        <v>52</v>
      </c>
      <c r="BK6" s="38">
        <v>53</v>
      </c>
      <c r="BL6" s="38">
        <v>54</v>
      </c>
      <c r="BM6" s="269">
        <v>55</v>
      </c>
      <c r="BN6" s="269">
        <v>56</v>
      </c>
      <c r="BO6" s="269">
        <v>57</v>
      </c>
      <c r="BP6" s="269">
        <v>58</v>
      </c>
      <c r="BQ6" s="269">
        <v>59</v>
      </c>
      <c r="BR6" s="269">
        <v>60</v>
      </c>
      <c r="BS6" s="269">
        <v>61</v>
      </c>
      <c r="BT6" s="269">
        <v>62</v>
      </c>
      <c r="BU6" s="269">
        <v>63</v>
      </c>
      <c r="BV6" s="269">
        <v>64</v>
      </c>
      <c r="BW6" s="269">
        <v>65</v>
      </c>
      <c r="BX6" s="269">
        <v>66</v>
      </c>
      <c r="BY6" s="269">
        <v>67</v>
      </c>
      <c r="BZ6" s="269">
        <v>68</v>
      </c>
      <c r="CA6" s="269">
        <v>69</v>
      </c>
      <c r="CB6" s="269">
        <v>70</v>
      </c>
      <c r="CC6" s="269">
        <v>71</v>
      </c>
      <c r="CD6" s="269">
        <v>72</v>
      </c>
      <c r="CE6" s="269">
        <v>73</v>
      </c>
      <c r="CF6" s="269">
        <v>74</v>
      </c>
      <c r="CG6" s="38">
        <v>75</v>
      </c>
      <c r="CH6" s="38">
        <v>76</v>
      </c>
      <c r="CI6" s="38">
        <v>77</v>
      </c>
      <c r="CJ6" s="38">
        <v>78</v>
      </c>
      <c r="CK6" s="38">
        <v>79</v>
      </c>
      <c r="CL6" s="38">
        <v>80</v>
      </c>
      <c r="CM6" s="38">
        <v>81</v>
      </c>
      <c r="CN6" s="38">
        <v>82</v>
      </c>
      <c r="CO6" s="38">
        <v>83</v>
      </c>
      <c r="CP6" s="38">
        <v>84</v>
      </c>
      <c r="CQ6" s="38">
        <v>85</v>
      </c>
      <c r="CR6" s="38">
        <v>86</v>
      </c>
      <c r="CS6" s="38">
        <v>87</v>
      </c>
      <c r="CT6" s="38">
        <v>88</v>
      </c>
      <c r="CU6" s="38">
        <v>89</v>
      </c>
      <c r="CV6" s="38">
        <v>90</v>
      </c>
      <c r="CW6" s="38">
        <v>91</v>
      </c>
      <c r="CX6" s="38">
        <v>92</v>
      </c>
      <c r="CY6" s="38">
        <v>93</v>
      </c>
      <c r="CZ6" s="38">
        <v>94</v>
      </c>
      <c r="DA6" s="38">
        <v>95</v>
      </c>
      <c r="DB6" s="38">
        <v>96</v>
      </c>
      <c r="DC6" s="38">
        <v>97</v>
      </c>
      <c r="DD6" s="38">
        <v>98</v>
      </c>
      <c r="DE6" s="38">
        <v>99</v>
      </c>
      <c r="DF6" s="38">
        <v>100</v>
      </c>
      <c r="DG6" s="38">
        <v>101</v>
      </c>
      <c r="DH6" s="38">
        <v>102</v>
      </c>
      <c r="DI6" s="38">
        <v>103</v>
      </c>
      <c r="DJ6" s="38">
        <v>104</v>
      </c>
      <c r="DK6" s="38">
        <v>105</v>
      </c>
      <c r="DL6" s="279">
        <v>106</v>
      </c>
      <c r="DM6" s="279">
        <v>107</v>
      </c>
      <c r="DN6" s="279">
        <v>108</v>
      </c>
      <c r="DO6" s="269" t="s">
        <v>349</v>
      </c>
      <c r="DP6" s="269" t="s">
        <v>350</v>
      </c>
    </row>
    <row r="7" s="219" customFormat="1" ht="22.5" customHeight="1" spans="1:120">
      <c r="A7" s="172"/>
      <c r="B7" s="173"/>
      <c r="C7" s="174"/>
      <c r="D7" s="158" t="s">
        <v>189</v>
      </c>
      <c r="E7" s="158"/>
      <c r="F7" s="158" t="s">
        <v>392</v>
      </c>
      <c r="G7" s="158"/>
      <c r="H7" s="158"/>
      <c r="I7" s="158" t="s">
        <v>392</v>
      </c>
      <c r="J7" s="322" t="s">
        <v>392</v>
      </c>
      <c r="K7" s="78">
        <v>1093750</v>
      </c>
      <c r="L7" s="78">
        <v>0</v>
      </c>
      <c r="M7" s="160">
        <f t="shared" ref="M7:Y7" si="0">M8</f>
        <v>0</v>
      </c>
      <c r="N7" s="160">
        <f t="shared" si="0"/>
        <v>0</v>
      </c>
      <c r="O7" s="160">
        <f t="shared" si="0"/>
        <v>0</v>
      </c>
      <c r="P7" s="160">
        <f t="shared" si="0"/>
        <v>0</v>
      </c>
      <c r="Q7" s="160">
        <f t="shared" si="0"/>
        <v>0</v>
      </c>
      <c r="R7" s="160">
        <f t="shared" si="0"/>
        <v>0</v>
      </c>
      <c r="S7" s="160">
        <f t="shared" si="0"/>
        <v>0</v>
      </c>
      <c r="T7" s="160">
        <f t="shared" si="0"/>
        <v>0</v>
      </c>
      <c r="U7" s="160">
        <f t="shared" si="0"/>
        <v>0</v>
      </c>
      <c r="V7" s="160">
        <f t="shared" si="0"/>
        <v>0</v>
      </c>
      <c r="W7" s="160">
        <f t="shared" si="0"/>
        <v>0</v>
      </c>
      <c r="X7" s="160">
        <f t="shared" si="0"/>
        <v>0</v>
      </c>
      <c r="Y7" s="160">
        <f t="shared" si="0"/>
        <v>0</v>
      </c>
      <c r="Z7" s="78">
        <v>593750</v>
      </c>
      <c r="AA7" s="160">
        <f t="shared" ref="AA7:BA7" si="1">AA8</f>
        <v>0</v>
      </c>
      <c r="AB7" s="160">
        <f t="shared" si="1"/>
        <v>0</v>
      </c>
      <c r="AC7" s="160">
        <f t="shared" si="1"/>
        <v>10000</v>
      </c>
      <c r="AD7" s="160">
        <f t="shared" si="1"/>
        <v>0</v>
      </c>
      <c r="AE7" s="160">
        <f t="shared" si="1"/>
        <v>0</v>
      </c>
      <c r="AF7" s="160">
        <f t="shared" si="1"/>
        <v>0</v>
      </c>
      <c r="AG7" s="160">
        <f t="shared" si="1"/>
        <v>0</v>
      </c>
      <c r="AH7" s="160">
        <f t="shared" si="1"/>
        <v>0</v>
      </c>
      <c r="AI7" s="160">
        <f t="shared" si="1"/>
        <v>0</v>
      </c>
      <c r="AJ7" s="160">
        <f t="shared" si="1"/>
        <v>0</v>
      </c>
      <c r="AK7" s="160">
        <f t="shared" si="1"/>
        <v>0</v>
      </c>
      <c r="AL7" s="160">
        <f t="shared" si="1"/>
        <v>0</v>
      </c>
      <c r="AM7" s="160">
        <f t="shared" si="1"/>
        <v>0</v>
      </c>
      <c r="AN7" s="160">
        <f t="shared" si="1"/>
        <v>0</v>
      </c>
      <c r="AO7" s="160">
        <f t="shared" si="1"/>
        <v>0</v>
      </c>
      <c r="AP7" s="160">
        <f t="shared" si="1"/>
        <v>0</v>
      </c>
      <c r="AQ7" s="160">
        <f t="shared" si="1"/>
        <v>0</v>
      </c>
      <c r="AR7" s="160">
        <f t="shared" si="1"/>
        <v>0</v>
      </c>
      <c r="AS7" s="160">
        <f t="shared" si="1"/>
        <v>0</v>
      </c>
      <c r="AT7" s="160">
        <f t="shared" si="1"/>
        <v>0</v>
      </c>
      <c r="AU7" s="160">
        <f t="shared" si="1"/>
        <v>0</v>
      </c>
      <c r="AV7" s="160">
        <f t="shared" si="1"/>
        <v>0</v>
      </c>
      <c r="AW7" s="160">
        <f t="shared" si="1"/>
        <v>0</v>
      </c>
      <c r="AX7" s="160">
        <f t="shared" si="1"/>
        <v>0</v>
      </c>
      <c r="AY7" s="160">
        <f t="shared" si="1"/>
        <v>0</v>
      </c>
      <c r="AZ7" s="160">
        <f t="shared" si="1"/>
        <v>0</v>
      </c>
      <c r="BA7" s="160">
        <f t="shared" si="1"/>
        <v>583750</v>
      </c>
      <c r="BB7" s="78">
        <v>0</v>
      </c>
      <c r="BC7" s="160">
        <f t="shared" ref="BC7:BN7" si="2">BC8</f>
        <v>0</v>
      </c>
      <c r="BD7" s="160">
        <f t="shared" si="2"/>
        <v>0</v>
      </c>
      <c r="BE7" s="160">
        <f t="shared" si="2"/>
        <v>0</v>
      </c>
      <c r="BF7" s="160">
        <f t="shared" si="2"/>
        <v>0</v>
      </c>
      <c r="BG7" s="160">
        <f t="shared" si="2"/>
        <v>0</v>
      </c>
      <c r="BH7" s="160">
        <f t="shared" si="2"/>
        <v>0</v>
      </c>
      <c r="BI7" s="160">
        <f t="shared" si="2"/>
        <v>0</v>
      </c>
      <c r="BJ7" s="160">
        <f t="shared" si="2"/>
        <v>0</v>
      </c>
      <c r="BK7" s="160">
        <f t="shared" si="2"/>
        <v>0</v>
      </c>
      <c r="BL7" s="160">
        <f t="shared" si="2"/>
        <v>0</v>
      </c>
      <c r="BM7" s="160">
        <f t="shared" si="2"/>
        <v>0</v>
      </c>
      <c r="BN7" s="160">
        <f t="shared" si="2"/>
        <v>0</v>
      </c>
      <c r="BO7" s="78">
        <v>0</v>
      </c>
      <c r="BP7" s="160">
        <f>BP8</f>
        <v>0</v>
      </c>
      <c r="BQ7" s="160">
        <f>BQ8</f>
        <v>0</v>
      </c>
      <c r="BR7" s="160">
        <f>BR8</f>
        <v>0</v>
      </c>
      <c r="BS7" s="160">
        <f>BS8</f>
        <v>0</v>
      </c>
      <c r="BT7" s="78">
        <v>0</v>
      </c>
      <c r="BU7" s="160">
        <f t="shared" ref="BU7:CF7" si="3">BU8</f>
        <v>0</v>
      </c>
      <c r="BV7" s="160">
        <f t="shared" si="3"/>
        <v>0</v>
      </c>
      <c r="BW7" s="160">
        <f t="shared" si="3"/>
        <v>0</v>
      </c>
      <c r="BX7" s="160">
        <f t="shared" si="3"/>
        <v>0</v>
      </c>
      <c r="BY7" s="160">
        <f t="shared" si="3"/>
        <v>0</v>
      </c>
      <c r="BZ7" s="160">
        <f t="shared" si="3"/>
        <v>0</v>
      </c>
      <c r="CA7" s="160">
        <f t="shared" si="3"/>
        <v>0</v>
      </c>
      <c r="CB7" s="160">
        <f t="shared" si="3"/>
        <v>0</v>
      </c>
      <c r="CC7" s="160">
        <f t="shared" si="3"/>
        <v>0</v>
      </c>
      <c r="CD7" s="160">
        <f t="shared" si="3"/>
        <v>0</v>
      </c>
      <c r="CE7" s="160">
        <f t="shared" si="3"/>
        <v>0</v>
      </c>
      <c r="CF7" s="160">
        <f t="shared" si="3"/>
        <v>0</v>
      </c>
      <c r="CG7" s="78">
        <v>500000</v>
      </c>
      <c r="CH7" s="160">
        <f t="shared" ref="CH7:CW7" si="4">CH8</f>
        <v>0</v>
      </c>
      <c r="CI7" s="160">
        <f t="shared" si="4"/>
        <v>0</v>
      </c>
      <c r="CJ7" s="160">
        <f t="shared" si="4"/>
        <v>0</v>
      </c>
      <c r="CK7" s="160">
        <f t="shared" si="4"/>
        <v>0</v>
      </c>
      <c r="CL7" s="160">
        <f t="shared" si="4"/>
        <v>500000</v>
      </c>
      <c r="CM7" s="160">
        <f t="shared" si="4"/>
        <v>0</v>
      </c>
      <c r="CN7" s="160">
        <f t="shared" si="4"/>
        <v>0</v>
      </c>
      <c r="CO7" s="160">
        <f t="shared" si="4"/>
        <v>0</v>
      </c>
      <c r="CP7" s="160">
        <f t="shared" si="4"/>
        <v>0</v>
      </c>
      <c r="CQ7" s="160">
        <f t="shared" si="4"/>
        <v>0</v>
      </c>
      <c r="CR7" s="160">
        <f t="shared" si="4"/>
        <v>0</v>
      </c>
      <c r="CS7" s="160">
        <f t="shared" si="4"/>
        <v>0</v>
      </c>
      <c r="CT7" s="160">
        <f t="shared" si="4"/>
        <v>0</v>
      </c>
      <c r="CU7" s="160">
        <f t="shared" si="4"/>
        <v>0</v>
      </c>
      <c r="CV7" s="160">
        <f t="shared" si="4"/>
        <v>0</v>
      </c>
      <c r="CW7" s="160">
        <f t="shared" si="4"/>
        <v>0</v>
      </c>
      <c r="CX7" s="78">
        <v>0</v>
      </c>
      <c r="CY7" s="160">
        <f>CY8</f>
        <v>0</v>
      </c>
      <c r="CZ7" s="160">
        <f>CZ8</f>
        <v>0</v>
      </c>
      <c r="DA7" s="78">
        <v>0</v>
      </c>
      <c r="DB7" s="160">
        <f>DB8</f>
        <v>0</v>
      </c>
      <c r="DC7" s="160">
        <f>DC8</f>
        <v>0</v>
      </c>
      <c r="DD7" s="160">
        <f>DD8</f>
        <v>0</v>
      </c>
      <c r="DE7" s="160">
        <f>DE8</f>
        <v>0</v>
      </c>
      <c r="DF7" s="160">
        <f>DF8</f>
        <v>0</v>
      </c>
      <c r="DG7" s="78">
        <v>0</v>
      </c>
      <c r="DH7" s="160">
        <f>DH8</f>
        <v>0</v>
      </c>
      <c r="DI7" s="160">
        <f>DI8</f>
        <v>0</v>
      </c>
      <c r="DJ7" s="160">
        <f>DJ8</f>
        <v>0</v>
      </c>
      <c r="DK7" s="78">
        <v>0</v>
      </c>
      <c r="DL7" s="160">
        <f>DL8</f>
        <v>0</v>
      </c>
      <c r="DM7" s="160">
        <f>DM8</f>
        <v>0</v>
      </c>
      <c r="DN7" s="160">
        <f>DN8</f>
        <v>0</v>
      </c>
      <c r="DO7" s="160">
        <f>DO8</f>
        <v>0</v>
      </c>
      <c r="DP7" s="160">
        <f>DP8</f>
        <v>0</v>
      </c>
    </row>
    <row r="8" ht="22.5" customHeight="1" spans="1:120">
      <c r="A8" s="172" t="s">
        <v>207</v>
      </c>
      <c r="B8" s="173"/>
      <c r="C8" s="174"/>
      <c r="D8" s="158" t="s">
        <v>208</v>
      </c>
      <c r="E8" s="158"/>
      <c r="F8" s="158" t="s">
        <v>392</v>
      </c>
      <c r="G8" s="158"/>
      <c r="H8" s="158"/>
      <c r="I8" s="158" t="s">
        <v>392</v>
      </c>
      <c r="J8" s="322" t="s">
        <v>392</v>
      </c>
      <c r="K8" s="78">
        <v>1093750</v>
      </c>
      <c r="L8" s="78">
        <v>0</v>
      </c>
      <c r="M8" s="160">
        <f t="shared" ref="M8:Y8" si="5">M9</f>
        <v>0</v>
      </c>
      <c r="N8" s="160">
        <f t="shared" si="5"/>
        <v>0</v>
      </c>
      <c r="O8" s="160">
        <f t="shared" si="5"/>
        <v>0</v>
      </c>
      <c r="P8" s="160">
        <f t="shared" si="5"/>
        <v>0</v>
      </c>
      <c r="Q8" s="160">
        <f t="shared" si="5"/>
        <v>0</v>
      </c>
      <c r="R8" s="160">
        <f t="shared" si="5"/>
        <v>0</v>
      </c>
      <c r="S8" s="160">
        <f t="shared" si="5"/>
        <v>0</v>
      </c>
      <c r="T8" s="160">
        <f t="shared" si="5"/>
        <v>0</v>
      </c>
      <c r="U8" s="160">
        <f t="shared" si="5"/>
        <v>0</v>
      </c>
      <c r="V8" s="160">
        <f t="shared" si="5"/>
        <v>0</v>
      </c>
      <c r="W8" s="160">
        <f t="shared" si="5"/>
        <v>0</v>
      </c>
      <c r="X8" s="160">
        <f t="shared" si="5"/>
        <v>0</v>
      </c>
      <c r="Y8" s="160">
        <f t="shared" si="5"/>
        <v>0</v>
      </c>
      <c r="Z8" s="78">
        <v>593750</v>
      </c>
      <c r="AA8" s="160">
        <f t="shared" ref="AA8:BA8" si="6">AA9</f>
        <v>0</v>
      </c>
      <c r="AB8" s="160">
        <f t="shared" si="6"/>
        <v>0</v>
      </c>
      <c r="AC8" s="160">
        <f t="shared" si="6"/>
        <v>10000</v>
      </c>
      <c r="AD8" s="160">
        <f t="shared" si="6"/>
        <v>0</v>
      </c>
      <c r="AE8" s="160">
        <f t="shared" si="6"/>
        <v>0</v>
      </c>
      <c r="AF8" s="160">
        <f t="shared" si="6"/>
        <v>0</v>
      </c>
      <c r="AG8" s="160">
        <f t="shared" si="6"/>
        <v>0</v>
      </c>
      <c r="AH8" s="160">
        <f t="shared" si="6"/>
        <v>0</v>
      </c>
      <c r="AI8" s="160">
        <f t="shared" si="6"/>
        <v>0</v>
      </c>
      <c r="AJ8" s="160">
        <f t="shared" si="6"/>
        <v>0</v>
      </c>
      <c r="AK8" s="160">
        <f t="shared" si="6"/>
        <v>0</v>
      </c>
      <c r="AL8" s="160">
        <f t="shared" si="6"/>
        <v>0</v>
      </c>
      <c r="AM8" s="160">
        <f t="shared" si="6"/>
        <v>0</v>
      </c>
      <c r="AN8" s="160">
        <f t="shared" si="6"/>
        <v>0</v>
      </c>
      <c r="AO8" s="160">
        <f t="shared" si="6"/>
        <v>0</v>
      </c>
      <c r="AP8" s="160">
        <f t="shared" si="6"/>
        <v>0</v>
      </c>
      <c r="AQ8" s="160">
        <f t="shared" si="6"/>
        <v>0</v>
      </c>
      <c r="AR8" s="160">
        <f t="shared" si="6"/>
        <v>0</v>
      </c>
      <c r="AS8" s="160">
        <f t="shared" si="6"/>
        <v>0</v>
      </c>
      <c r="AT8" s="160">
        <f t="shared" si="6"/>
        <v>0</v>
      </c>
      <c r="AU8" s="160">
        <f t="shared" si="6"/>
        <v>0</v>
      </c>
      <c r="AV8" s="160">
        <f t="shared" si="6"/>
        <v>0</v>
      </c>
      <c r="AW8" s="160">
        <f t="shared" si="6"/>
        <v>0</v>
      </c>
      <c r="AX8" s="160">
        <f t="shared" si="6"/>
        <v>0</v>
      </c>
      <c r="AY8" s="160">
        <f t="shared" si="6"/>
        <v>0</v>
      </c>
      <c r="AZ8" s="160">
        <f t="shared" si="6"/>
        <v>0</v>
      </c>
      <c r="BA8" s="160">
        <f t="shared" si="6"/>
        <v>583750</v>
      </c>
      <c r="BB8" s="78">
        <v>0</v>
      </c>
      <c r="BC8" s="160">
        <f t="shared" ref="BC8:BN8" si="7">BC9</f>
        <v>0</v>
      </c>
      <c r="BD8" s="160">
        <f t="shared" si="7"/>
        <v>0</v>
      </c>
      <c r="BE8" s="160">
        <f t="shared" si="7"/>
        <v>0</v>
      </c>
      <c r="BF8" s="160">
        <f t="shared" si="7"/>
        <v>0</v>
      </c>
      <c r="BG8" s="160">
        <f t="shared" si="7"/>
        <v>0</v>
      </c>
      <c r="BH8" s="160">
        <f t="shared" si="7"/>
        <v>0</v>
      </c>
      <c r="BI8" s="160">
        <f t="shared" si="7"/>
        <v>0</v>
      </c>
      <c r="BJ8" s="160">
        <f t="shared" si="7"/>
        <v>0</v>
      </c>
      <c r="BK8" s="160">
        <f t="shared" si="7"/>
        <v>0</v>
      </c>
      <c r="BL8" s="160">
        <f t="shared" si="7"/>
        <v>0</v>
      </c>
      <c r="BM8" s="160">
        <f t="shared" si="7"/>
        <v>0</v>
      </c>
      <c r="BN8" s="160">
        <f t="shared" si="7"/>
        <v>0</v>
      </c>
      <c r="BO8" s="78">
        <v>0</v>
      </c>
      <c r="BP8" s="160">
        <f>BP9</f>
        <v>0</v>
      </c>
      <c r="BQ8" s="160">
        <f>BQ9</f>
        <v>0</v>
      </c>
      <c r="BR8" s="160">
        <f>BR9</f>
        <v>0</v>
      </c>
      <c r="BS8" s="160">
        <f>BS9</f>
        <v>0</v>
      </c>
      <c r="BT8" s="78">
        <v>0</v>
      </c>
      <c r="BU8" s="160">
        <f t="shared" ref="BU8:CF8" si="8">BU9</f>
        <v>0</v>
      </c>
      <c r="BV8" s="160">
        <f t="shared" si="8"/>
        <v>0</v>
      </c>
      <c r="BW8" s="160">
        <f t="shared" si="8"/>
        <v>0</v>
      </c>
      <c r="BX8" s="160">
        <f t="shared" si="8"/>
        <v>0</v>
      </c>
      <c r="BY8" s="160">
        <f t="shared" si="8"/>
        <v>0</v>
      </c>
      <c r="BZ8" s="160">
        <f t="shared" si="8"/>
        <v>0</v>
      </c>
      <c r="CA8" s="160">
        <f t="shared" si="8"/>
        <v>0</v>
      </c>
      <c r="CB8" s="160">
        <f t="shared" si="8"/>
        <v>0</v>
      </c>
      <c r="CC8" s="160">
        <f t="shared" si="8"/>
        <v>0</v>
      </c>
      <c r="CD8" s="160">
        <f t="shared" si="8"/>
        <v>0</v>
      </c>
      <c r="CE8" s="160">
        <f t="shared" si="8"/>
        <v>0</v>
      </c>
      <c r="CF8" s="160">
        <f t="shared" si="8"/>
        <v>0</v>
      </c>
      <c r="CG8" s="78">
        <v>500000</v>
      </c>
      <c r="CH8" s="160">
        <f t="shared" ref="CH8:CW8" si="9">CH9</f>
        <v>0</v>
      </c>
      <c r="CI8" s="160">
        <f t="shared" si="9"/>
        <v>0</v>
      </c>
      <c r="CJ8" s="160">
        <f t="shared" si="9"/>
        <v>0</v>
      </c>
      <c r="CK8" s="160">
        <f t="shared" si="9"/>
        <v>0</v>
      </c>
      <c r="CL8" s="160">
        <f t="shared" si="9"/>
        <v>500000</v>
      </c>
      <c r="CM8" s="160">
        <f t="shared" si="9"/>
        <v>0</v>
      </c>
      <c r="CN8" s="160">
        <f t="shared" si="9"/>
        <v>0</v>
      </c>
      <c r="CO8" s="160">
        <f t="shared" si="9"/>
        <v>0</v>
      </c>
      <c r="CP8" s="160">
        <f t="shared" si="9"/>
        <v>0</v>
      </c>
      <c r="CQ8" s="160">
        <f t="shared" si="9"/>
        <v>0</v>
      </c>
      <c r="CR8" s="160">
        <f t="shared" si="9"/>
        <v>0</v>
      </c>
      <c r="CS8" s="160">
        <f t="shared" si="9"/>
        <v>0</v>
      </c>
      <c r="CT8" s="160">
        <f t="shared" si="9"/>
        <v>0</v>
      </c>
      <c r="CU8" s="160">
        <f t="shared" si="9"/>
        <v>0</v>
      </c>
      <c r="CV8" s="160">
        <f t="shared" si="9"/>
        <v>0</v>
      </c>
      <c r="CW8" s="160">
        <f t="shared" si="9"/>
        <v>0</v>
      </c>
      <c r="CX8" s="78">
        <v>0</v>
      </c>
      <c r="CY8" s="160">
        <f>CY9</f>
        <v>0</v>
      </c>
      <c r="CZ8" s="160">
        <f>CZ9</f>
        <v>0</v>
      </c>
      <c r="DA8" s="78">
        <v>0</v>
      </c>
      <c r="DB8" s="160">
        <f>DB9</f>
        <v>0</v>
      </c>
      <c r="DC8" s="160">
        <f>DC9</f>
        <v>0</v>
      </c>
      <c r="DD8" s="160">
        <f>DD9</f>
        <v>0</v>
      </c>
      <c r="DE8" s="160">
        <f>DE9</f>
        <v>0</v>
      </c>
      <c r="DF8" s="160">
        <f>DF9</f>
        <v>0</v>
      </c>
      <c r="DG8" s="78">
        <v>0</v>
      </c>
      <c r="DH8" s="160">
        <f>DH9</f>
        <v>0</v>
      </c>
      <c r="DI8" s="160">
        <f>DI9</f>
        <v>0</v>
      </c>
      <c r="DJ8" s="160">
        <f>DJ9</f>
        <v>0</v>
      </c>
      <c r="DK8" s="78">
        <v>0</v>
      </c>
      <c r="DL8" s="160">
        <f>DL9</f>
        <v>0</v>
      </c>
      <c r="DM8" s="160">
        <f>DM9</f>
        <v>0</v>
      </c>
      <c r="DN8" s="160">
        <f>DN9</f>
        <v>0</v>
      </c>
      <c r="DO8" s="160">
        <f>DO9</f>
        <v>0</v>
      </c>
      <c r="DP8" s="160">
        <f>DP9</f>
        <v>0</v>
      </c>
    </row>
    <row r="9" ht="22.5" customHeight="1" spans="1:120">
      <c r="A9" s="172" t="s">
        <v>215</v>
      </c>
      <c r="B9" s="173"/>
      <c r="C9" s="174"/>
      <c r="D9" s="158" t="s">
        <v>216</v>
      </c>
      <c r="E9" s="158"/>
      <c r="F9" s="158" t="s">
        <v>392</v>
      </c>
      <c r="G9" s="158"/>
      <c r="H9" s="158"/>
      <c r="I9" s="158" t="s">
        <v>392</v>
      </c>
      <c r="J9" s="322" t="s">
        <v>392</v>
      </c>
      <c r="K9" s="78">
        <v>1093750</v>
      </c>
      <c r="L9" s="78">
        <v>0</v>
      </c>
      <c r="M9" s="160">
        <f t="shared" ref="M9:Y9" si="10">M10+M14</f>
        <v>0</v>
      </c>
      <c r="N9" s="160">
        <f t="shared" si="10"/>
        <v>0</v>
      </c>
      <c r="O9" s="160">
        <f t="shared" si="10"/>
        <v>0</v>
      </c>
      <c r="P9" s="160">
        <f t="shared" si="10"/>
        <v>0</v>
      </c>
      <c r="Q9" s="160">
        <f t="shared" si="10"/>
        <v>0</v>
      </c>
      <c r="R9" s="160">
        <f t="shared" si="10"/>
        <v>0</v>
      </c>
      <c r="S9" s="160">
        <f t="shared" si="10"/>
        <v>0</v>
      </c>
      <c r="T9" s="160">
        <f t="shared" si="10"/>
        <v>0</v>
      </c>
      <c r="U9" s="160">
        <f t="shared" si="10"/>
        <v>0</v>
      </c>
      <c r="V9" s="160">
        <f t="shared" si="10"/>
        <v>0</v>
      </c>
      <c r="W9" s="160">
        <f t="shared" si="10"/>
        <v>0</v>
      </c>
      <c r="X9" s="160">
        <f t="shared" si="10"/>
        <v>0</v>
      </c>
      <c r="Y9" s="160">
        <f t="shared" si="10"/>
        <v>0</v>
      </c>
      <c r="Z9" s="78">
        <v>593750</v>
      </c>
      <c r="AA9" s="160">
        <f t="shared" ref="AA9:BA9" si="11">AA10+AA14</f>
        <v>0</v>
      </c>
      <c r="AB9" s="160">
        <f t="shared" si="11"/>
        <v>0</v>
      </c>
      <c r="AC9" s="160">
        <f t="shared" si="11"/>
        <v>10000</v>
      </c>
      <c r="AD9" s="160">
        <f t="shared" si="11"/>
        <v>0</v>
      </c>
      <c r="AE9" s="160">
        <f t="shared" si="11"/>
        <v>0</v>
      </c>
      <c r="AF9" s="160">
        <f t="shared" si="11"/>
        <v>0</v>
      </c>
      <c r="AG9" s="160">
        <f t="shared" si="11"/>
        <v>0</v>
      </c>
      <c r="AH9" s="160">
        <f t="shared" si="11"/>
        <v>0</v>
      </c>
      <c r="AI9" s="160">
        <f t="shared" si="11"/>
        <v>0</v>
      </c>
      <c r="AJ9" s="160">
        <f t="shared" si="11"/>
        <v>0</v>
      </c>
      <c r="AK9" s="160">
        <f t="shared" si="11"/>
        <v>0</v>
      </c>
      <c r="AL9" s="160">
        <f t="shared" si="11"/>
        <v>0</v>
      </c>
      <c r="AM9" s="160">
        <f t="shared" si="11"/>
        <v>0</v>
      </c>
      <c r="AN9" s="160">
        <f t="shared" si="11"/>
        <v>0</v>
      </c>
      <c r="AO9" s="160">
        <f t="shared" si="11"/>
        <v>0</v>
      </c>
      <c r="AP9" s="160">
        <f t="shared" si="11"/>
        <v>0</v>
      </c>
      <c r="AQ9" s="160">
        <f t="shared" si="11"/>
        <v>0</v>
      </c>
      <c r="AR9" s="160">
        <f t="shared" si="11"/>
        <v>0</v>
      </c>
      <c r="AS9" s="160">
        <f t="shared" si="11"/>
        <v>0</v>
      </c>
      <c r="AT9" s="160">
        <f t="shared" si="11"/>
        <v>0</v>
      </c>
      <c r="AU9" s="160">
        <f t="shared" si="11"/>
        <v>0</v>
      </c>
      <c r="AV9" s="160">
        <f t="shared" si="11"/>
        <v>0</v>
      </c>
      <c r="AW9" s="160">
        <f t="shared" si="11"/>
        <v>0</v>
      </c>
      <c r="AX9" s="160">
        <f t="shared" si="11"/>
        <v>0</v>
      </c>
      <c r="AY9" s="160">
        <f t="shared" si="11"/>
        <v>0</v>
      </c>
      <c r="AZ9" s="160">
        <f t="shared" si="11"/>
        <v>0</v>
      </c>
      <c r="BA9" s="160">
        <f t="shared" si="11"/>
        <v>583750</v>
      </c>
      <c r="BB9" s="78">
        <v>0</v>
      </c>
      <c r="BC9" s="160">
        <f t="shared" ref="BC9:BN9" si="12">BC10+BC14</f>
        <v>0</v>
      </c>
      <c r="BD9" s="160">
        <f t="shared" si="12"/>
        <v>0</v>
      </c>
      <c r="BE9" s="160">
        <f t="shared" si="12"/>
        <v>0</v>
      </c>
      <c r="BF9" s="160">
        <f t="shared" si="12"/>
        <v>0</v>
      </c>
      <c r="BG9" s="160">
        <f t="shared" si="12"/>
        <v>0</v>
      </c>
      <c r="BH9" s="160">
        <f t="shared" si="12"/>
        <v>0</v>
      </c>
      <c r="BI9" s="160">
        <f t="shared" si="12"/>
        <v>0</v>
      </c>
      <c r="BJ9" s="160">
        <f t="shared" si="12"/>
        <v>0</v>
      </c>
      <c r="BK9" s="160">
        <f t="shared" si="12"/>
        <v>0</v>
      </c>
      <c r="BL9" s="160">
        <f t="shared" si="12"/>
        <v>0</v>
      </c>
      <c r="BM9" s="160">
        <f t="shared" si="12"/>
        <v>0</v>
      </c>
      <c r="BN9" s="160">
        <f t="shared" si="12"/>
        <v>0</v>
      </c>
      <c r="BO9" s="78">
        <v>0</v>
      </c>
      <c r="BP9" s="160">
        <f>BP10+BP14</f>
        <v>0</v>
      </c>
      <c r="BQ9" s="160">
        <f>BQ10+BQ14</f>
        <v>0</v>
      </c>
      <c r="BR9" s="160">
        <f>BR10+BR14</f>
        <v>0</v>
      </c>
      <c r="BS9" s="160">
        <f>BS10+BS14</f>
        <v>0</v>
      </c>
      <c r="BT9" s="78">
        <v>0</v>
      </c>
      <c r="BU9" s="160">
        <f t="shared" ref="BU9:CF9" si="13">BU10+BU14</f>
        <v>0</v>
      </c>
      <c r="BV9" s="160">
        <f t="shared" si="13"/>
        <v>0</v>
      </c>
      <c r="BW9" s="160">
        <f t="shared" si="13"/>
        <v>0</v>
      </c>
      <c r="BX9" s="160">
        <f t="shared" si="13"/>
        <v>0</v>
      </c>
      <c r="BY9" s="160">
        <f t="shared" si="13"/>
        <v>0</v>
      </c>
      <c r="BZ9" s="160">
        <f t="shared" si="13"/>
        <v>0</v>
      </c>
      <c r="CA9" s="160">
        <f t="shared" si="13"/>
        <v>0</v>
      </c>
      <c r="CB9" s="160">
        <f t="shared" si="13"/>
        <v>0</v>
      </c>
      <c r="CC9" s="160">
        <f t="shared" si="13"/>
        <v>0</v>
      </c>
      <c r="CD9" s="160">
        <f t="shared" si="13"/>
        <v>0</v>
      </c>
      <c r="CE9" s="160">
        <f t="shared" si="13"/>
        <v>0</v>
      </c>
      <c r="CF9" s="160">
        <f t="shared" si="13"/>
        <v>0</v>
      </c>
      <c r="CG9" s="78">
        <v>500000</v>
      </c>
      <c r="CH9" s="160">
        <f t="shared" ref="CH9:CW9" si="14">CH10+CH14</f>
        <v>0</v>
      </c>
      <c r="CI9" s="160">
        <f t="shared" si="14"/>
        <v>0</v>
      </c>
      <c r="CJ9" s="160">
        <f t="shared" si="14"/>
        <v>0</v>
      </c>
      <c r="CK9" s="160">
        <f t="shared" si="14"/>
        <v>0</v>
      </c>
      <c r="CL9" s="160">
        <f t="shared" si="14"/>
        <v>500000</v>
      </c>
      <c r="CM9" s="160">
        <f t="shared" si="14"/>
        <v>0</v>
      </c>
      <c r="CN9" s="160">
        <f t="shared" si="14"/>
        <v>0</v>
      </c>
      <c r="CO9" s="160">
        <f t="shared" si="14"/>
        <v>0</v>
      </c>
      <c r="CP9" s="160">
        <f t="shared" si="14"/>
        <v>0</v>
      </c>
      <c r="CQ9" s="160">
        <f t="shared" si="14"/>
        <v>0</v>
      </c>
      <c r="CR9" s="160">
        <f t="shared" si="14"/>
        <v>0</v>
      </c>
      <c r="CS9" s="160">
        <f t="shared" si="14"/>
        <v>0</v>
      </c>
      <c r="CT9" s="160">
        <f t="shared" si="14"/>
        <v>0</v>
      </c>
      <c r="CU9" s="160">
        <f t="shared" si="14"/>
        <v>0</v>
      </c>
      <c r="CV9" s="160">
        <f t="shared" si="14"/>
        <v>0</v>
      </c>
      <c r="CW9" s="160">
        <f t="shared" si="14"/>
        <v>0</v>
      </c>
      <c r="CX9" s="78">
        <v>0</v>
      </c>
      <c r="CY9" s="160">
        <f>CY10+CY14</f>
        <v>0</v>
      </c>
      <c r="CZ9" s="160">
        <f>CZ10+CZ14</f>
        <v>0</v>
      </c>
      <c r="DA9" s="78">
        <v>0</v>
      </c>
      <c r="DB9" s="160">
        <f>DB10+DB14</f>
        <v>0</v>
      </c>
      <c r="DC9" s="160">
        <f>DC10+DC14</f>
        <v>0</v>
      </c>
      <c r="DD9" s="160">
        <f>DD10+DD14</f>
        <v>0</v>
      </c>
      <c r="DE9" s="160">
        <f>DE10+DE14</f>
        <v>0</v>
      </c>
      <c r="DF9" s="160">
        <f>DF10+DF14</f>
        <v>0</v>
      </c>
      <c r="DG9" s="78">
        <v>0</v>
      </c>
      <c r="DH9" s="160">
        <f>DH10+DH14</f>
        <v>0</v>
      </c>
      <c r="DI9" s="160">
        <f>DI10+DI14</f>
        <v>0</v>
      </c>
      <c r="DJ9" s="160">
        <f>DJ10+DJ14</f>
        <v>0</v>
      </c>
      <c r="DK9" s="78">
        <v>0</v>
      </c>
      <c r="DL9" s="160">
        <f>DL10+DL14</f>
        <v>0</v>
      </c>
      <c r="DM9" s="160">
        <f>DM10+DM14</f>
        <v>0</v>
      </c>
      <c r="DN9" s="160">
        <f>DN10+DN14</f>
        <v>0</v>
      </c>
      <c r="DO9" s="160">
        <f>DO10+DO14</f>
        <v>0</v>
      </c>
      <c r="DP9" s="160">
        <f>DP10+DP14</f>
        <v>0</v>
      </c>
    </row>
    <row r="10" ht="22.5" customHeight="1" spans="1:120">
      <c r="A10" s="172" t="s">
        <v>217</v>
      </c>
      <c r="B10" s="173"/>
      <c r="C10" s="174"/>
      <c r="D10" s="158" t="s">
        <v>218</v>
      </c>
      <c r="E10" s="158"/>
      <c r="F10" s="158" t="s">
        <v>392</v>
      </c>
      <c r="G10" s="158"/>
      <c r="H10" s="158"/>
      <c r="I10" s="158" t="s">
        <v>392</v>
      </c>
      <c r="J10" s="322" t="s">
        <v>392</v>
      </c>
      <c r="K10" s="78">
        <v>250000</v>
      </c>
      <c r="L10" s="78">
        <v>0</v>
      </c>
      <c r="M10" s="160">
        <f t="shared" ref="M10:Y10" si="15">M11+M12+M13</f>
        <v>0</v>
      </c>
      <c r="N10" s="160">
        <f t="shared" si="15"/>
        <v>0</v>
      </c>
      <c r="O10" s="160">
        <f t="shared" si="15"/>
        <v>0</v>
      </c>
      <c r="P10" s="160">
        <f t="shared" si="15"/>
        <v>0</v>
      </c>
      <c r="Q10" s="160">
        <f t="shared" si="15"/>
        <v>0</v>
      </c>
      <c r="R10" s="160">
        <f t="shared" si="15"/>
        <v>0</v>
      </c>
      <c r="S10" s="160">
        <f t="shared" si="15"/>
        <v>0</v>
      </c>
      <c r="T10" s="160">
        <f t="shared" si="15"/>
        <v>0</v>
      </c>
      <c r="U10" s="160">
        <f t="shared" si="15"/>
        <v>0</v>
      </c>
      <c r="V10" s="160">
        <f t="shared" si="15"/>
        <v>0</v>
      </c>
      <c r="W10" s="160">
        <f t="shared" si="15"/>
        <v>0</v>
      </c>
      <c r="X10" s="160">
        <f t="shared" si="15"/>
        <v>0</v>
      </c>
      <c r="Y10" s="160">
        <f t="shared" si="15"/>
        <v>0</v>
      </c>
      <c r="Z10" s="78">
        <v>250000</v>
      </c>
      <c r="AA10" s="160">
        <f t="shared" ref="AA10:BA10" si="16">AA11+AA12+AA13</f>
        <v>0</v>
      </c>
      <c r="AB10" s="160">
        <f t="shared" si="16"/>
        <v>0</v>
      </c>
      <c r="AC10" s="160">
        <f t="shared" si="16"/>
        <v>0</v>
      </c>
      <c r="AD10" s="160">
        <f t="shared" si="16"/>
        <v>0</v>
      </c>
      <c r="AE10" s="160">
        <f t="shared" si="16"/>
        <v>0</v>
      </c>
      <c r="AF10" s="160">
        <f t="shared" si="16"/>
        <v>0</v>
      </c>
      <c r="AG10" s="160">
        <f t="shared" si="16"/>
        <v>0</v>
      </c>
      <c r="AH10" s="160">
        <f t="shared" si="16"/>
        <v>0</v>
      </c>
      <c r="AI10" s="160">
        <f t="shared" si="16"/>
        <v>0</v>
      </c>
      <c r="AJ10" s="160">
        <f t="shared" si="16"/>
        <v>0</v>
      </c>
      <c r="AK10" s="160">
        <f t="shared" si="16"/>
        <v>0</v>
      </c>
      <c r="AL10" s="160">
        <f t="shared" si="16"/>
        <v>0</v>
      </c>
      <c r="AM10" s="160">
        <f t="shared" si="16"/>
        <v>0</v>
      </c>
      <c r="AN10" s="160">
        <f t="shared" si="16"/>
        <v>0</v>
      </c>
      <c r="AO10" s="160">
        <f t="shared" si="16"/>
        <v>0</v>
      </c>
      <c r="AP10" s="160">
        <f t="shared" si="16"/>
        <v>0</v>
      </c>
      <c r="AQ10" s="160">
        <f t="shared" si="16"/>
        <v>0</v>
      </c>
      <c r="AR10" s="160">
        <f t="shared" si="16"/>
        <v>0</v>
      </c>
      <c r="AS10" s="160">
        <f t="shared" si="16"/>
        <v>0</v>
      </c>
      <c r="AT10" s="160">
        <f t="shared" si="16"/>
        <v>0</v>
      </c>
      <c r="AU10" s="160">
        <f t="shared" si="16"/>
        <v>0</v>
      </c>
      <c r="AV10" s="160">
        <f t="shared" si="16"/>
        <v>0</v>
      </c>
      <c r="AW10" s="160">
        <f t="shared" si="16"/>
        <v>0</v>
      </c>
      <c r="AX10" s="160">
        <f t="shared" si="16"/>
        <v>0</v>
      </c>
      <c r="AY10" s="160">
        <f t="shared" si="16"/>
        <v>0</v>
      </c>
      <c r="AZ10" s="160">
        <f t="shared" si="16"/>
        <v>0</v>
      </c>
      <c r="BA10" s="160">
        <f t="shared" si="16"/>
        <v>250000</v>
      </c>
      <c r="BB10" s="78">
        <v>0</v>
      </c>
      <c r="BC10" s="160">
        <f t="shared" ref="BC10:BN10" si="17">BC11+BC12+BC13</f>
        <v>0</v>
      </c>
      <c r="BD10" s="160">
        <f t="shared" si="17"/>
        <v>0</v>
      </c>
      <c r="BE10" s="160">
        <f t="shared" si="17"/>
        <v>0</v>
      </c>
      <c r="BF10" s="160">
        <f t="shared" si="17"/>
        <v>0</v>
      </c>
      <c r="BG10" s="160">
        <f t="shared" si="17"/>
        <v>0</v>
      </c>
      <c r="BH10" s="160">
        <f t="shared" si="17"/>
        <v>0</v>
      </c>
      <c r="BI10" s="160">
        <f t="shared" si="17"/>
        <v>0</v>
      </c>
      <c r="BJ10" s="160">
        <f t="shared" si="17"/>
        <v>0</v>
      </c>
      <c r="BK10" s="160">
        <f t="shared" si="17"/>
        <v>0</v>
      </c>
      <c r="BL10" s="160">
        <f t="shared" si="17"/>
        <v>0</v>
      </c>
      <c r="BM10" s="160">
        <f t="shared" si="17"/>
        <v>0</v>
      </c>
      <c r="BN10" s="160">
        <f t="shared" si="17"/>
        <v>0</v>
      </c>
      <c r="BO10" s="78">
        <v>0</v>
      </c>
      <c r="BP10" s="160">
        <f>BP11+BP12+BP13</f>
        <v>0</v>
      </c>
      <c r="BQ10" s="160">
        <f>BQ11+BQ12+BQ13</f>
        <v>0</v>
      </c>
      <c r="BR10" s="160">
        <f>BR11+BR12+BR13</f>
        <v>0</v>
      </c>
      <c r="BS10" s="160">
        <f>BS11+BS12+BS13</f>
        <v>0</v>
      </c>
      <c r="BT10" s="78">
        <v>0</v>
      </c>
      <c r="BU10" s="160">
        <f t="shared" ref="BU10:CF10" si="18">BU11+BU12+BU13</f>
        <v>0</v>
      </c>
      <c r="BV10" s="160">
        <f t="shared" si="18"/>
        <v>0</v>
      </c>
      <c r="BW10" s="160">
        <f t="shared" si="18"/>
        <v>0</v>
      </c>
      <c r="BX10" s="160">
        <f t="shared" si="18"/>
        <v>0</v>
      </c>
      <c r="BY10" s="160">
        <f t="shared" si="18"/>
        <v>0</v>
      </c>
      <c r="BZ10" s="160">
        <f t="shared" si="18"/>
        <v>0</v>
      </c>
      <c r="CA10" s="160">
        <f t="shared" si="18"/>
        <v>0</v>
      </c>
      <c r="CB10" s="160">
        <f t="shared" si="18"/>
        <v>0</v>
      </c>
      <c r="CC10" s="160">
        <f t="shared" si="18"/>
        <v>0</v>
      </c>
      <c r="CD10" s="160">
        <f t="shared" si="18"/>
        <v>0</v>
      </c>
      <c r="CE10" s="160">
        <f t="shared" si="18"/>
        <v>0</v>
      </c>
      <c r="CF10" s="160">
        <f t="shared" si="18"/>
        <v>0</v>
      </c>
      <c r="CG10" s="78">
        <v>0</v>
      </c>
      <c r="CH10" s="160">
        <f t="shared" ref="CH10:CW10" si="19">CH11+CH12+CH13</f>
        <v>0</v>
      </c>
      <c r="CI10" s="160">
        <f t="shared" si="19"/>
        <v>0</v>
      </c>
      <c r="CJ10" s="160">
        <f t="shared" si="19"/>
        <v>0</v>
      </c>
      <c r="CK10" s="160">
        <f t="shared" si="19"/>
        <v>0</v>
      </c>
      <c r="CL10" s="160">
        <f t="shared" si="19"/>
        <v>0</v>
      </c>
      <c r="CM10" s="160">
        <f t="shared" si="19"/>
        <v>0</v>
      </c>
      <c r="CN10" s="160">
        <f t="shared" si="19"/>
        <v>0</v>
      </c>
      <c r="CO10" s="160">
        <f t="shared" si="19"/>
        <v>0</v>
      </c>
      <c r="CP10" s="160">
        <f t="shared" si="19"/>
        <v>0</v>
      </c>
      <c r="CQ10" s="160">
        <f t="shared" si="19"/>
        <v>0</v>
      </c>
      <c r="CR10" s="160">
        <f t="shared" si="19"/>
        <v>0</v>
      </c>
      <c r="CS10" s="160">
        <f t="shared" si="19"/>
        <v>0</v>
      </c>
      <c r="CT10" s="160">
        <f t="shared" si="19"/>
        <v>0</v>
      </c>
      <c r="CU10" s="160">
        <f t="shared" si="19"/>
        <v>0</v>
      </c>
      <c r="CV10" s="160">
        <f t="shared" si="19"/>
        <v>0</v>
      </c>
      <c r="CW10" s="160">
        <f t="shared" si="19"/>
        <v>0</v>
      </c>
      <c r="CX10" s="78">
        <v>0</v>
      </c>
      <c r="CY10" s="160">
        <f>CY11+CY12+CY13</f>
        <v>0</v>
      </c>
      <c r="CZ10" s="160">
        <f>CZ11+CZ12+CZ13</f>
        <v>0</v>
      </c>
      <c r="DA10" s="78">
        <v>0</v>
      </c>
      <c r="DB10" s="160">
        <f>DB11+DB12+DB13</f>
        <v>0</v>
      </c>
      <c r="DC10" s="160">
        <f>DC11+DC12+DC13</f>
        <v>0</v>
      </c>
      <c r="DD10" s="160">
        <f>DD11+DD12+DD13</f>
        <v>0</v>
      </c>
      <c r="DE10" s="160">
        <f>DE11+DE12+DE13</f>
        <v>0</v>
      </c>
      <c r="DF10" s="160">
        <f>DF11+DF12+DF13</f>
        <v>0</v>
      </c>
      <c r="DG10" s="78">
        <v>0</v>
      </c>
      <c r="DH10" s="160">
        <f>DH11+DH12+DH13</f>
        <v>0</v>
      </c>
      <c r="DI10" s="160">
        <f>DI11+DI12+DI13</f>
        <v>0</v>
      </c>
      <c r="DJ10" s="160">
        <f>DJ11+DJ12+DJ13</f>
        <v>0</v>
      </c>
      <c r="DK10" s="78">
        <v>0</v>
      </c>
      <c r="DL10" s="160">
        <f>DL11+DL12+DL13</f>
        <v>0</v>
      </c>
      <c r="DM10" s="160">
        <f>DM11+DM12+DM13</f>
        <v>0</v>
      </c>
      <c r="DN10" s="160">
        <f>DN11+DN12+DN13</f>
        <v>0</v>
      </c>
      <c r="DO10" s="160">
        <f>DO11+DO12+DO13</f>
        <v>0</v>
      </c>
      <c r="DP10" s="160">
        <f>DP11+DP12+DP13</f>
        <v>0</v>
      </c>
    </row>
    <row r="11" ht="22.5" customHeight="1" spans="1:120">
      <c r="A11" s="223" t="s">
        <v>217</v>
      </c>
      <c r="B11" s="224"/>
      <c r="C11" s="145"/>
      <c r="D11" s="159" t="s">
        <v>393</v>
      </c>
      <c r="E11" s="159" t="s">
        <v>394</v>
      </c>
      <c r="F11" s="159" t="s">
        <v>395</v>
      </c>
      <c r="G11" s="159" t="s">
        <v>396</v>
      </c>
      <c r="H11" s="159" t="s">
        <v>397</v>
      </c>
      <c r="I11" s="159" t="s">
        <v>398</v>
      </c>
      <c r="J11" s="324" t="s">
        <v>392</v>
      </c>
      <c r="K11" s="78">
        <v>100000</v>
      </c>
      <c r="L11" s="78">
        <v>0</v>
      </c>
      <c r="M11" s="81">
        <v>0</v>
      </c>
      <c r="N11" s="81">
        <v>0</v>
      </c>
      <c r="O11" s="81">
        <v>0</v>
      </c>
      <c r="P11" s="81">
        <v>0</v>
      </c>
      <c r="Q11" s="81">
        <v>0</v>
      </c>
      <c r="R11" s="81">
        <v>0</v>
      </c>
      <c r="S11" s="81">
        <v>0</v>
      </c>
      <c r="T11" s="81">
        <v>0</v>
      </c>
      <c r="U11" s="81">
        <v>0</v>
      </c>
      <c r="V11" s="81">
        <v>0</v>
      </c>
      <c r="W11" s="81">
        <v>0</v>
      </c>
      <c r="X11" s="81">
        <v>0</v>
      </c>
      <c r="Y11" s="81">
        <v>0</v>
      </c>
      <c r="Z11" s="78">
        <v>100000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81">
        <v>0</v>
      </c>
      <c r="AR11" s="81">
        <v>0</v>
      </c>
      <c r="AS11" s="81">
        <v>0</v>
      </c>
      <c r="AT11" s="81">
        <v>0</v>
      </c>
      <c r="AU11" s="81">
        <v>0</v>
      </c>
      <c r="AV11" s="81">
        <v>0</v>
      </c>
      <c r="AW11" s="81">
        <v>0</v>
      </c>
      <c r="AX11" s="81">
        <v>0</v>
      </c>
      <c r="AY11" s="81">
        <v>0</v>
      </c>
      <c r="AZ11" s="81">
        <v>0</v>
      </c>
      <c r="BA11" s="81">
        <v>100000</v>
      </c>
      <c r="BB11" s="78">
        <v>0</v>
      </c>
      <c r="BC11" s="81">
        <v>0</v>
      </c>
      <c r="BD11" s="81">
        <v>0</v>
      </c>
      <c r="BE11" s="81">
        <v>0</v>
      </c>
      <c r="BF11" s="81">
        <v>0</v>
      </c>
      <c r="BG11" s="81">
        <v>0</v>
      </c>
      <c r="BH11" s="81">
        <v>0</v>
      </c>
      <c r="BI11" s="81">
        <v>0</v>
      </c>
      <c r="BJ11" s="81">
        <v>0</v>
      </c>
      <c r="BK11" s="81">
        <v>0</v>
      </c>
      <c r="BL11" s="81">
        <v>0</v>
      </c>
      <c r="BM11" s="81">
        <v>0</v>
      </c>
      <c r="BN11" s="81">
        <v>0</v>
      </c>
      <c r="BO11" s="78">
        <v>0</v>
      </c>
      <c r="BP11" s="81">
        <v>0</v>
      </c>
      <c r="BQ11" s="81">
        <v>0</v>
      </c>
      <c r="BR11" s="81">
        <v>0</v>
      </c>
      <c r="BS11" s="81">
        <v>0</v>
      </c>
      <c r="BT11" s="78">
        <v>0</v>
      </c>
      <c r="BU11" s="81">
        <v>0</v>
      </c>
      <c r="BV11" s="81">
        <v>0</v>
      </c>
      <c r="BW11" s="81">
        <v>0</v>
      </c>
      <c r="BX11" s="81">
        <v>0</v>
      </c>
      <c r="BY11" s="81">
        <v>0</v>
      </c>
      <c r="BZ11" s="81">
        <v>0</v>
      </c>
      <c r="CA11" s="81">
        <v>0</v>
      </c>
      <c r="CB11" s="81">
        <v>0</v>
      </c>
      <c r="CC11" s="81">
        <v>0</v>
      </c>
      <c r="CD11" s="81">
        <v>0</v>
      </c>
      <c r="CE11" s="81">
        <v>0</v>
      </c>
      <c r="CF11" s="81">
        <v>0</v>
      </c>
      <c r="CG11" s="78">
        <v>0</v>
      </c>
      <c r="CH11" s="81">
        <v>0</v>
      </c>
      <c r="CI11" s="81">
        <v>0</v>
      </c>
      <c r="CJ11" s="81">
        <v>0</v>
      </c>
      <c r="CK11" s="81">
        <v>0</v>
      </c>
      <c r="CL11" s="81">
        <v>0</v>
      </c>
      <c r="CM11" s="81">
        <v>0</v>
      </c>
      <c r="CN11" s="81">
        <v>0</v>
      </c>
      <c r="CO11" s="81">
        <v>0</v>
      </c>
      <c r="CP11" s="81">
        <v>0</v>
      </c>
      <c r="CQ11" s="81">
        <v>0</v>
      </c>
      <c r="CR11" s="81">
        <v>0</v>
      </c>
      <c r="CS11" s="81">
        <v>0</v>
      </c>
      <c r="CT11" s="81">
        <v>0</v>
      </c>
      <c r="CU11" s="81">
        <v>0</v>
      </c>
      <c r="CV11" s="81">
        <v>0</v>
      </c>
      <c r="CW11" s="81">
        <v>0</v>
      </c>
      <c r="CX11" s="78">
        <v>0</v>
      </c>
      <c r="CY11" s="81">
        <v>0</v>
      </c>
      <c r="CZ11" s="81">
        <v>0</v>
      </c>
      <c r="DA11" s="78">
        <v>0</v>
      </c>
      <c r="DB11" s="81">
        <v>0</v>
      </c>
      <c r="DC11" s="81">
        <v>0</v>
      </c>
      <c r="DD11" s="81">
        <v>0</v>
      </c>
      <c r="DE11" s="81">
        <v>0</v>
      </c>
      <c r="DF11" s="81">
        <v>0</v>
      </c>
      <c r="DG11" s="78">
        <v>0</v>
      </c>
      <c r="DH11" s="81">
        <v>0</v>
      </c>
      <c r="DI11" s="81">
        <v>0</v>
      </c>
      <c r="DJ11" s="81">
        <v>0</v>
      </c>
      <c r="DK11" s="78">
        <v>0</v>
      </c>
      <c r="DL11" s="81">
        <v>0</v>
      </c>
      <c r="DM11" s="81">
        <v>0</v>
      </c>
      <c r="DN11" s="81">
        <v>0</v>
      </c>
      <c r="DO11" s="81">
        <v>0</v>
      </c>
      <c r="DP11" s="81">
        <v>0</v>
      </c>
    </row>
    <row r="12" ht="22.5" customHeight="1" spans="1:120">
      <c r="A12" s="223" t="s">
        <v>217</v>
      </c>
      <c r="B12" s="224"/>
      <c r="C12" s="145"/>
      <c r="D12" s="159" t="s">
        <v>399</v>
      </c>
      <c r="E12" s="159" t="s">
        <v>400</v>
      </c>
      <c r="F12" s="159" t="s">
        <v>395</v>
      </c>
      <c r="G12" s="159" t="s">
        <v>401</v>
      </c>
      <c r="H12" s="159" t="s">
        <v>402</v>
      </c>
      <c r="I12" s="159" t="s">
        <v>398</v>
      </c>
      <c r="J12" s="324" t="s">
        <v>392</v>
      </c>
      <c r="K12" s="78">
        <v>100000</v>
      </c>
      <c r="L12" s="78">
        <v>0</v>
      </c>
      <c r="M12" s="81">
        <v>0</v>
      </c>
      <c r="N12" s="81">
        <v>0</v>
      </c>
      <c r="O12" s="81">
        <v>0</v>
      </c>
      <c r="P12" s="81">
        <v>0</v>
      </c>
      <c r="Q12" s="81">
        <v>0</v>
      </c>
      <c r="R12" s="81">
        <v>0</v>
      </c>
      <c r="S12" s="81">
        <v>0</v>
      </c>
      <c r="T12" s="81">
        <v>0</v>
      </c>
      <c r="U12" s="81">
        <v>0</v>
      </c>
      <c r="V12" s="81">
        <v>0</v>
      </c>
      <c r="W12" s="81">
        <v>0</v>
      </c>
      <c r="X12" s="81">
        <v>0</v>
      </c>
      <c r="Y12" s="81">
        <v>0</v>
      </c>
      <c r="Z12" s="78">
        <v>100000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c r="AX12" s="81">
        <v>0</v>
      </c>
      <c r="AY12" s="81">
        <v>0</v>
      </c>
      <c r="AZ12" s="81">
        <v>0</v>
      </c>
      <c r="BA12" s="81">
        <v>100000</v>
      </c>
      <c r="BB12" s="78">
        <v>0</v>
      </c>
      <c r="BC12" s="81">
        <v>0</v>
      </c>
      <c r="BD12" s="81">
        <v>0</v>
      </c>
      <c r="BE12" s="81">
        <v>0</v>
      </c>
      <c r="BF12" s="81">
        <v>0</v>
      </c>
      <c r="BG12" s="81">
        <v>0</v>
      </c>
      <c r="BH12" s="81">
        <v>0</v>
      </c>
      <c r="BI12" s="81">
        <v>0</v>
      </c>
      <c r="BJ12" s="81">
        <v>0</v>
      </c>
      <c r="BK12" s="81">
        <v>0</v>
      </c>
      <c r="BL12" s="81">
        <v>0</v>
      </c>
      <c r="BM12" s="81">
        <v>0</v>
      </c>
      <c r="BN12" s="81">
        <v>0</v>
      </c>
      <c r="BO12" s="78">
        <v>0</v>
      </c>
      <c r="BP12" s="81">
        <v>0</v>
      </c>
      <c r="BQ12" s="81">
        <v>0</v>
      </c>
      <c r="BR12" s="81">
        <v>0</v>
      </c>
      <c r="BS12" s="81">
        <v>0</v>
      </c>
      <c r="BT12" s="78">
        <v>0</v>
      </c>
      <c r="BU12" s="81">
        <v>0</v>
      </c>
      <c r="BV12" s="81">
        <v>0</v>
      </c>
      <c r="BW12" s="81">
        <v>0</v>
      </c>
      <c r="BX12" s="81">
        <v>0</v>
      </c>
      <c r="BY12" s="81">
        <v>0</v>
      </c>
      <c r="BZ12" s="81">
        <v>0</v>
      </c>
      <c r="CA12" s="81">
        <v>0</v>
      </c>
      <c r="CB12" s="81">
        <v>0</v>
      </c>
      <c r="CC12" s="81">
        <v>0</v>
      </c>
      <c r="CD12" s="81">
        <v>0</v>
      </c>
      <c r="CE12" s="81">
        <v>0</v>
      </c>
      <c r="CF12" s="81">
        <v>0</v>
      </c>
      <c r="CG12" s="78">
        <v>0</v>
      </c>
      <c r="CH12" s="81">
        <v>0</v>
      </c>
      <c r="CI12" s="81">
        <v>0</v>
      </c>
      <c r="CJ12" s="81">
        <v>0</v>
      </c>
      <c r="CK12" s="81">
        <v>0</v>
      </c>
      <c r="CL12" s="81">
        <v>0</v>
      </c>
      <c r="CM12" s="81">
        <v>0</v>
      </c>
      <c r="CN12" s="81">
        <v>0</v>
      </c>
      <c r="CO12" s="81">
        <v>0</v>
      </c>
      <c r="CP12" s="81">
        <v>0</v>
      </c>
      <c r="CQ12" s="81">
        <v>0</v>
      </c>
      <c r="CR12" s="81">
        <v>0</v>
      </c>
      <c r="CS12" s="81">
        <v>0</v>
      </c>
      <c r="CT12" s="81">
        <v>0</v>
      </c>
      <c r="CU12" s="81">
        <v>0</v>
      </c>
      <c r="CV12" s="81">
        <v>0</v>
      </c>
      <c r="CW12" s="81">
        <v>0</v>
      </c>
      <c r="CX12" s="78">
        <v>0</v>
      </c>
      <c r="CY12" s="81">
        <v>0</v>
      </c>
      <c r="CZ12" s="81">
        <v>0</v>
      </c>
      <c r="DA12" s="78">
        <v>0</v>
      </c>
      <c r="DB12" s="81">
        <v>0</v>
      </c>
      <c r="DC12" s="81">
        <v>0</v>
      </c>
      <c r="DD12" s="81">
        <v>0</v>
      </c>
      <c r="DE12" s="81">
        <v>0</v>
      </c>
      <c r="DF12" s="81">
        <v>0</v>
      </c>
      <c r="DG12" s="78">
        <v>0</v>
      </c>
      <c r="DH12" s="81">
        <v>0</v>
      </c>
      <c r="DI12" s="81">
        <v>0</v>
      </c>
      <c r="DJ12" s="81">
        <v>0</v>
      </c>
      <c r="DK12" s="78">
        <v>0</v>
      </c>
      <c r="DL12" s="81">
        <v>0</v>
      </c>
      <c r="DM12" s="81">
        <v>0</v>
      </c>
      <c r="DN12" s="81">
        <v>0</v>
      </c>
      <c r="DO12" s="81">
        <v>0</v>
      </c>
      <c r="DP12" s="81">
        <v>0</v>
      </c>
    </row>
    <row r="13" ht="22.5" customHeight="1" spans="1:120">
      <c r="A13" s="223" t="s">
        <v>217</v>
      </c>
      <c r="B13" s="224"/>
      <c r="C13" s="145"/>
      <c r="D13" s="159" t="s">
        <v>403</v>
      </c>
      <c r="E13" s="159" t="s">
        <v>404</v>
      </c>
      <c r="F13" s="159" t="s">
        <v>395</v>
      </c>
      <c r="G13" s="159" t="s">
        <v>401</v>
      </c>
      <c r="H13" s="159" t="s">
        <v>402</v>
      </c>
      <c r="I13" s="159" t="s">
        <v>398</v>
      </c>
      <c r="J13" s="324" t="s">
        <v>392</v>
      </c>
      <c r="K13" s="78">
        <v>50000</v>
      </c>
      <c r="L13" s="78">
        <v>0</v>
      </c>
      <c r="M13" s="81">
        <v>0</v>
      </c>
      <c r="N13" s="81">
        <v>0</v>
      </c>
      <c r="O13" s="81">
        <v>0</v>
      </c>
      <c r="P13" s="81">
        <v>0</v>
      </c>
      <c r="Q13" s="81">
        <v>0</v>
      </c>
      <c r="R13" s="81">
        <v>0</v>
      </c>
      <c r="S13" s="81">
        <v>0</v>
      </c>
      <c r="T13" s="81">
        <v>0</v>
      </c>
      <c r="U13" s="81">
        <v>0</v>
      </c>
      <c r="V13" s="81">
        <v>0</v>
      </c>
      <c r="W13" s="81">
        <v>0</v>
      </c>
      <c r="X13" s="81">
        <v>0</v>
      </c>
      <c r="Y13" s="81">
        <v>0</v>
      </c>
      <c r="Z13" s="78">
        <v>50000</v>
      </c>
      <c r="AA13" s="81">
        <v>0</v>
      </c>
      <c r="AB13" s="81">
        <v>0</v>
      </c>
      <c r="AC13" s="81">
        <v>0</v>
      </c>
      <c r="AD13" s="81">
        <v>0</v>
      </c>
      <c r="AE13" s="81">
        <v>0</v>
      </c>
      <c r="AF13" s="81">
        <v>0</v>
      </c>
      <c r="AG13" s="81">
        <v>0</v>
      </c>
      <c r="AH13" s="81">
        <v>0</v>
      </c>
      <c r="AI13" s="81">
        <v>0</v>
      </c>
      <c r="AJ13" s="81">
        <v>0</v>
      </c>
      <c r="AK13" s="81">
        <v>0</v>
      </c>
      <c r="AL13" s="81">
        <v>0</v>
      </c>
      <c r="AM13" s="81">
        <v>0</v>
      </c>
      <c r="AN13" s="81">
        <v>0</v>
      </c>
      <c r="AO13" s="81">
        <v>0</v>
      </c>
      <c r="AP13" s="81">
        <v>0</v>
      </c>
      <c r="AQ13" s="81">
        <v>0</v>
      </c>
      <c r="AR13" s="81">
        <v>0</v>
      </c>
      <c r="AS13" s="81">
        <v>0</v>
      </c>
      <c r="AT13" s="81">
        <v>0</v>
      </c>
      <c r="AU13" s="81">
        <v>0</v>
      </c>
      <c r="AV13" s="81">
        <v>0</v>
      </c>
      <c r="AW13" s="81">
        <v>0</v>
      </c>
      <c r="AX13" s="81">
        <v>0</v>
      </c>
      <c r="AY13" s="81">
        <v>0</v>
      </c>
      <c r="AZ13" s="81">
        <v>0</v>
      </c>
      <c r="BA13" s="81">
        <v>50000</v>
      </c>
      <c r="BB13" s="78">
        <v>0</v>
      </c>
      <c r="BC13" s="81">
        <v>0</v>
      </c>
      <c r="BD13" s="81">
        <v>0</v>
      </c>
      <c r="BE13" s="81">
        <v>0</v>
      </c>
      <c r="BF13" s="81">
        <v>0</v>
      </c>
      <c r="BG13" s="81">
        <v>0</v>
      </c>
      <c r="BH13" s="81">
        <v>0</v>
      </c>
      <c r="BI13" s="81">
        <v>0</v>
      </c>
      <c r="BJ13" s="81">
        <v>0</v>
      </c>
      <c r="BK13" s="81">
        <v>0</v>
      </c>
      <c r="BL13" s="81">
        <v>0</v>
      </c>
      <c r="BM13" s="81">
        <v>0</v>
      </c>
      <c r="BN13" s="81">
        <v>0</v>
      </c>
      <c r="BO13" s="78">
        <v>0</v>
      </c>
      <c r="BP13" s="81">
        <v>0</v>
      </c>
      <c r="BQ13" s="81">
        <v>0</v>
      </c>
      <c r="BR13" s="81">
        <v>0</v>
      </c>
      <c r="BS13" s="81">
        <v>0</v>
      </c>
      <c r="BT13" s="78">
        <v>0</v>
      </c>
      <c r="BU13" s="81">
        <v>0</v>
      </c>
      <c r="BV13" s="81">
        <v>0</v>
      </c>
      <c r="BW13" s="81">
        <v>0</v>
      </c>
      <c r="BX13" s="81">
        <v>0</v>
      </c>
      <c r="BY13" s="81">
        <v>0</v>
      </c>
      <c r="BZ13" s="81">
        <v>0</v>
      </c>
      <c r="CA13" s="81">
        <v>0</v>
      </c>
      <c r="CB13" s="81">
        <v>0</v>
      </c>
      <c r="CC13" s="81">
        <v>0</v>
      </c>
      <c r="CD13" s="81">
        <v>0</v>
      </c>
      <c r="CE13" s="81">
        <v>0</v>
      </c>
      <c r="CF13" s="81">
        <v>0</v>
      </c>
      <c r="CG13" s="78">
        <v>0</v>
      </c>
      <c r="CH13" s="81">
        <v>0</v>
      </c>
      <c r="CI13" s="81">
        <v>0</v>
      </c>
      <c r="CJ13" s="81">
        <v>0</v>
      </c>
      <c r="CK13" s="81">
        <v>0</v>
      </c>
      <c r="CL13" s="81">
        <v>0</v>
      </c>
      <c r="CM13" s="81">
        <v>0</v>
      </c>
      <c r="CN13" s="81">
        <v>0</v>
      </c>
      <c r="CO13" s="81">
        <v>0</v>
      </c>
      <c r="CP13" s="81">
        <v>0</v>
      </c>
      <c r="CQ13" s="81">
        <v>0</v>
      </c>
      <c r="CR13" s="81">
        <v>0</v>
      </c>
      <c r="CS13" s="81">
        <v>0</v>
      </c>
      <c r="CT13" s="81">
        <v>0</v>
      </c>
      <c r="CU13" s="81">
        <v>0</v>
      </c>
      <c r="CV13" s="81">
        <v>0</v>
      </c>
      <c r="CW13" s="81">
        <v>0</v>
      </c>
      <c r="CX13" s="78">
        <v>0</v>
      </c>
      <c r="CY13" s="81">
        <v>0</v>
      </c>
      <c r="CZ13" s="81">
        <v>0</v>
      </c>
      <c r="DA13" s="78">
        <v>0</v>
      </c>
      <c r="DB13" s="81">
        <v>0</v>
      </c>
      <c r="DC13" s="81">
        <v>0</v>
      </c>
      <c r="DD13" s="81">
        <v>0</v>
      </c>
      <c r="DE13" s="81">
        <v>0</v>
      </c>
      <c r="DF13" s="81">
        <v>0</v>
      </c>
      <c r="DG13" s="78">
        <v>0</v>
      </c>
      <c r="DH13" s="81">
        <v>0</v>
      </c>
      <c r="DI13" s="81">
        <v>0</v>
      </c>
      <c r="DJ13" s="81">
        <v>0</v>
      </c>
      <c r="DK13" s="78">
        <v>0</v>
      </c>
      <c r="DL13" s="81">
        <v>0</v>
      </c>
      <c r="DM13" s="81">
        <v>0</v>
      </c>
      <c r="DN13" s="81">
        <v>0</v>
      </c>
      <c r="DO13" s="81">
        <v>0</v>
      </c>
      <c r="DP13" s="81">
        <v>0</v>
      </c>
    </row>
    <row r="14" ht="22.5" customHeight="1" spans="1:120">
      <c r="A14" s="172" t="s">
        <v>219</v>
      </c>
      <c r="B14" s="173"/>
      <c r="C14" s="174"/>
      <c r="D14" s="158" t="s">
        <v>220</v>
      </c>
      <c r="E14" s="158"/>
      <c r="F14" s="158" t="s">
        <v>392</v>
      </c>
      <c r="G14" s="158"/>
      <c r="H14" s="158"/>
      <c r="I14" s="158" t="s">
        <v>392</v>
      </c>
      <c r="J14" s="322" t="s">
        <v>392</v>
      </c>
      <c r="K14" s="78">
        <v>843750</v>
      </c>
      <c r="L14" s="78">
        <v>0</v>
      </c>
      <c r="M14" s="160">
        <f t="shared" ref="M14:Y14" si="20">M15+M16+M17+M18</f>
        <v>0</v>
      </c>
      <c r="N14" s="160">
        <f t="shared" si="20"/>
        <v>0</v>
      </c>
      <c r="O14" s="160">
        <f t="shared" si="20"/>
        <v>0</v>
      </c>
      <c r="P14" s="160">
        <f t="shared" si="20"/>
        <v>0</v>
      </c>
      <c r="Q14" s="160">
        <f t="shared" si="20"/>
        <v>0</v>
      </c>
      <c r="R14" s="160">
        <f t="shared" si="20"/>
        <v>0</v>
      </c>
      <c r="S14" s="160">
        <f t="shared" si="20"/>
        <v>0</v>
      </c>
      <c r="T14" s="160">
        <f t="shared" si="20"/>
        <v>0</v>
      </c>
      <c r="U14" s="160">
        <f t="shared" si="20"/>
        <v>0</v>
      </c>
      <c r="V14" s="160">
        <f t="shared" si="20"/>
        <v>0</v>
      </c>
      <c r="W14" s="160">
        <f t="shared" si="20"/>
        <v>0</v>
      </c>
      <c r="X14" s="160">
        <f t="shared" si="20"/>
        <v>0</v>
      </c>
      <c r="Y14" s="160">
        <f t="shared" si="20"/>
        <v>0</v>
      </c>
      <c r="Z14" s="78">
        <v>343750</v>
      </c>
      <c r="AA14" s="160">
        <f t="shared" ref="AA14:BA14" si="21">AA15+AA16+AA17+AA18</f>
        <v>0</v>
      </c>
      <c r="AB14" s="160">
        <f t="shared" si="21"/>
        <v>0</v>
      </c>
      <c r="AC14" s="160">
        <f t="shared" si="21"/>
        <v>10000</v>
      </c>
      <c r="AD14" s="160">
        <f t="shared" si="21"/>
        <v>0</v>
      </c>
      <c r="AE14" s="160">
        <f t="shared" si="21"/>
        <v>0</v>
      </c>
      <c r="AF14" s="160">
        <f t="shared" si="21"/>
        <v>0</v>
      </c>
      <c r="AG14" s="160">
        <f t="shared" si="21"/>
        <v>0</v>
      </c>
      <c r="AH14" s="160">
        <f t="shared" si="21"/>
        <v>0</v>
      </c>
      <c r="AI14" s="160">
        <f t="shared" si="21"/>
        <v>0</v>
      </c>
      <c r="AJ14" s="160">
        <f t="shared" si="21"/>
        <v>0</v>
      </c>
      <c r="AK14" s="160">
        <f t="shared" si="21"/>
        <v>0</v>
      </c>
      <c r="AL14" s="160">
        <f t="shared" si="21"/>
        <v>0</v>
      </c>
      <c r="AM14" s="160">
        <f t="shared" si="21"/>
        <v>0</v>
      </c>
      <c r="AN14" s="160">
        <f t="shared" si="21"/>
        <v>0</v>
      </c>
      <c r="AO14" s="160">
        <f t="shared" si="21"/>
        <v>0</v>
      </c>
      <c r="AP14" s="160">
        <f t="shared" si="21"/>
        <v>0</v>
      </c>
      <c r="AQ14" s="160">
        <f t="shared" si="21"/>
        <v>0</v>
      </c>
      <c r="AR14" s="160">
        <f t="shared" si="21"/>
        <v>0</v>
      </c>
      <c r="AS14" s="160">
        <f t="shared" si="21"/>
        <v>0</v>
      </c>
      <c r="AT14" s="160">
        <f t="shared" si="21"/>
        <v>0</v>
      </c>
      <c r="AU14" s="160">
        <f t="shared" si="21"/>
        <v>0</v>
      </c>
      <c r="AV14" s="160">
        <f t="shared" si="21"/>
        <v>0</v>
      </c>
      <c r="AW14" s="160">
        <f t="shared" si="21"/>
        <v>0</v>
      </c>
      <c r="AX14" s="160">
        <f t="shared" si="21"/>
        <v>0</v>
      </c>
      <c r="AY14" s="160">
        <f t="shared" si="21"/>
        <v>0</v>
      </c>
      <c r="AZ14" s="160">
        <f t="shared" si="21"/>
        <v>0</v>
      </c>
      <c r="BA14" s="160">
        <f t="shared" si="21"/>
        <v>333750</v>
      </c>
      <c r="BB14" s="78">
        <v>0</v>
      </c>
      <c r="BC14" s="160">
        <f t="shared" ref="BC14:BN14" si="22">BC15+BC16+BC17+BC18</f>
        <v>0</v>
      </c>
      <c r="BD14" s="160">
        <f t="shared" si="22"/>
        <v>0</v>
      </c>
      <c r="BE14" s="160">
        <f t="shared" si="22"/>
        <v>0</v>
      </c>
      <c r="BF14" s="160">
        <f t="shared" si="22"/>
        <v>0</v>
      </c>
      <c r="BG14" s="160">
        <f t="shared" si="22"/>
        <v>0</v>
      </c>
      <c r="BH14" s="160">
        <f t="shared" si="22"/>
        <v>0</v>
      </c>
      <c r="BI14" s="160">
        <f t="shared" si="22"/>
        <v>0</v>
      </c>
      <c r="BJ14" s="160">
        <f t="shared" si="22"/>
        <v>0</v>
      </c>
      <c r="BK14" s="160">
        <f t="shared" si="22"/>
        <v>0</v>
      </c>
      <c r="BL14" s="160">
        <f t="shared" si="22"/>
        <v>0</v>
      </c>
      <c r="BM14" s="160">
        <f t="shared" si="22"/>
        <v>0</v>
      </c>
      <c r="BN14" s="160">
        <f t="shared" si="22"/>
        <v>0</v>
      </c>
      <c r="BO14" s="78">
        <v>0</v>
      </c>
      <c r="BP14" s="160">
        <f>BP15+BP16+BP17+BP18</f>
        <v>0</v>
      </c>
      <c r="BQ14" s="160">
        <f>BQ15+BQ16+BQ17+BQ18</f>
        <v>0</v>
      </c>
      <c r="BR14" s="160">
        <f>BR15+BR16+BR17+BR18</f>
        <v>0</v>
      </c>
      <c r="BS14" s="160">
        <f>BS15+BS16+BS17+BS18</f>
        <v>0</v>
      </c>
      <c r="BT14" s="78">
        <v>0</v>
      </c>
      <c r="BU14" s="160">
        <f t="shared" ref="BU14:CF14" si="23">BU15+BU16+BU17+BU18</f>
        <v>0</v>
      </c>
      <c r="BV14" s="160">
        <f t="shared" si="23"/>
        <v>0</v>
      </c>
      <c r="BW14" s="160">
        <f t="shared" si="23"/>
        <v>0</v>
      </c>
      <c r="BX14" s="160">
        <f t="shared" si="23"/>
        <v>0</v>
      </c>
      <c r="BY14" s="160">
        <f t="shared" si="23"/>
        <v>0</v>
      </c>
      <c r="BZ14" s="160">
        <f t="shared" si="23"/>
        <v>0</v>
      </c>
      <c r="CA14" s="160">
        <f t="shared" si="23"/>
        <v>0</v>
      </c>
      <c r="CB14" s="160">
        <f t="shared" si="23"/>
        <v>0</v>
      </c>
      <c r="CC14" s="160">
        <f t="shared" si="23"/>
        <v>0</v>
      </c>
      <c r="CD14" s="160">
        <f t="shared" si="23"/>
        <v>0</v>
      </c>
      <c r="CE14" s="160">
        <f t="shared" si="23"/>
        <v>0</v>
      </c>
      <c r="CF14" s="160">
        <f t="shared" si="23"/>
        <v>0</v>
      </c>
      <c r="CG14" s="78">
        <v>500000</v>
      </c>
      <c r="CH14" s="160">
        <f t="shared" ref="CH14:CW14" si="24">CH15+CH16+CH17+CH18</f>
        <v>0</v>
      </c>
      <c r="CI14" s="160">
        <f t="shared" si="24"/>
        <v>0</v>
      </c>
      <c r="CJ14" s="160">
        <f t="shared" si="24"/>
        <v>0</v>
      </c>
      <c r="CK14" s="160">
        <f t="shared" si="24"/>
        <v>0</v>
      </c>
      <c r="CL14" s="160">
        <f t="shared" si="24"/>
        <v>500000</v>
      </c>
      <c r="CM14" s="160">
        <f t="shared" si="24"/>
        <v>0</v>
      </c>
      <c r="CN14" s="160">
        <f t="shared" si="24"/>
        <v>0</v>
      </c>
      <c r="CO14" s="160">
        <f t="shared" si="24"/>
        <v>0</v>
      </c>
      <c r="CP14" s="160">
        <f t="shared" si="24"/>
        <v>0</v>
      </c>
      <c r="CQ14" s="160">
        <f t="shared" si="24"/>
        <v>0</v>
      </c>
      <c r="CR14" s="160">
        <f t="shared" si="24"/>
        <v>0</v>
      </c>
      <c r="CS14" s="160">
        <f t="shared" si="24"/>
        <v>0</v>
      </c>
      <c r="CT14" s="160">
        <f t="shared" si="24"/>
        <v>0</v>
      </c>
      <c r="CU14" s="160">
        <f t="shared" si="24"/>
        <v>0</v>
      </c>
      <c r="CV14" s="160">
        <f t="shared" si="24"/>
        <v>0</v>
      </c>
      <c r="CW14" s="160">
        <f t="shared" si="24"/>
        <v>0</v>
      </c>
      <c r="CX14" s="78">
        <v>0</v>
      </c>
      <c r="CY14" s="160">
        <f>CY15+CY16+CY17+CY18</f>
        <v>0</v>
      </c>
      <c r="CZ14" s="160">
        <f>CZ15+CZ16+CZ17+CZ18</f>
        <v>0</v>
      </c>
      <c r="DA14" s="78">
        <v>0</v>
      </c>
      <c r="DB14" s="160">
        <f>DB15+DB16+DB17+DB18</f>
        <v>0</v>
      </c>
      <c r="DC14" s="160">
        <f>DC15+DC16+DC17+DC18</f>
        <v>0</v>
      </c>
      <c r="DD14" s="160">
        <f>DD15+DD16+DD17+DD18</f>
        <v>0</v>
      </c>
      <c r="DE14" s="160">
        <f>DE15+DE16+DE17+DE18</f>
        <v>0</v>
      </c>
      <c r="DF14" s="160">
        <f>DF15+DF16+DF17+DF18</f>
        <v>0</v>
      </c>
      <c r="DG14" s="78">
        <v>0</v>
      </c>
      <c r="DH14" s="160">
        <f>DH15+DH16+DH17+DH18</f>
        <v>0</v>
      </c>
      <c r="DI14" s="160">
        <f>DI15+DI16+DI17+DI18</f>
        <v>0</v>
      </c>
      <c r="DJ14" s="160">
        <f>DJ15+DJ16+DJ17+DJ18</f>
        <v>0</v>
      </c>
      <c r="DK14" s="78">
        <v>0</v>
      </c>
      <c r="DL14" s="160">
        <f>DL15+DL16+DL17+DL18</f>
        <v>0</v>
      </c>
      <c r="DM14" s="160">
        <f>DM15+DM16+DM17+DM18</f>
        <v>0</v>
      </c>
      <c r="DN14" s="160">
        <f>DN15+DN16+DN17+DN18</f>
        <v>0</v>
      </c>
      <c r="DO14" s="160">
        <f>DO15+DO16+DO17+DO18</f>
        <v>0</v>
      </c>
      <c r="DP14" s="160">
        <f>DP15+DP16+DP17+DP18</f>
        <v>0</v>
      </c>
    </row>
    <row r="15" ht="22.5" customHeight="1" spans="1:120">
      <c r="A15" s="223" t="s">
        <v>219</v>
      </c>
      <c r="B15" s="224"/>
      <c r="C15" s="145"/>
      <c r="D15" s="159" t="s">
        <v>405</v>
      </c>
      <c r="E15" s="159" t="s">
        <v>406</v>
      </c>
      <c r="F15" s="159" t="s">
        <v>395</v>
      </c>
      <c r="G15" s="159" t="s">
        <v>401</v>
      </c>
      <c r="H15" s="159" t="s">
        <v>402</v>
      </c>
      <c r="I15" s="159" t="s">
        <v>398</v>
      </c>
      <c r="J15" s="324" t="s">
        <v>392</v>
      </c>
      <c r="K15" s="78">
        <v>10000</v>
      </c>
      <c r="L15" s="78">
        <v>0</v>
      </c>
      <c r="M15" s="81">
        <v>0</v>
      </c>
      <c r="N15" s="81">
        <v>0</v>
      </c>
      <c r="O15" s="81">
        <v>0</v>
      </c>
      <c r="P15" s="81">
        <v>0</v>
      </c>
      <c r="Q15" s="81">
        <v>0</v>
      </c>
      <c r="R15" s="81">
        <v>0</v>
      </c>
      <c r="S15" s="81">
        <v>0</v>
      </c>
      <c r="T15" s="81">
        <v>0</v>
      </c>
      <c r="U15" s="81">
        <v>0</v>
      </c>
      <c r="V15" s="81">
        <v>0</v>
      </c>
      <c r="W15" s="81">
        <v>0</v>
      </c>
      <c r="X15" s="81">
        <v>0</v>
      </c>
      <c r="Y15" s="81">
        <v>0</v>
      </c>
      <c r="Z15" s="78">
        <v>10000</v>
      </c>
      <c r="AA15" s="81">
        <v>0</v>
      </c>
      <c r="AB15" s="81">
        <v>0</v>
      </c>
      <c r="AC15" s="81">
        <v>10000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c r="AX15" s="81">
        <v>0</v>
      </c>
      <c r="AY15" s="81">
        <v>0</v>
      </c>
      <c r="AZ15" s="81">
        <v>0</v>
      </c>
      <c r="BA15" s="81">
        <v>0</v>
      </c>
      <c r="BB15" s="78">
        <v>0</v>
      </c>
      <c r="BC15" s="81">
        <v>0</v>
      </c>
      <c r="BD15" s="81">
        <v>0</v>
      </c>
      <c r="BE15" s="81">
        <v>0</v>
      </c>
      <c r="BF15" s="81">
        <v>0</v>
      </c>
      <c r="BG15" s="81">
        <v>0</v>
      </c>
      <c r="BH15" s="81">
        <v>0</v>
      </c>
      <c r="BI15" s="81">
        <v>0</v>
      </c>
      <c r="BJ15" s="81">
        <v>0</v>
      </c>
      <c r="BK15" s="81">
        <v>0</v>
      </c>
      <c r="BL15" s="81">
        <v>0</v>
      </c>
      <c r="BM15" s="81">
        <v>0</v>
      </c>
      <c r="BN15" s="81">
        <v>0</v>
      </c>
      <c r="BO15" s="78">
        <v>0</v>
      </c>
      <c r="BP15" s="81">
        <v>0</v>
      </c>
      <c r="BQ15" s="81">
        <v>0</v>
      </c>
      <c r="BR15" s="81">
        <v>0</v>
      </c>
      <c r="BS15" s="81">
        <v>0</v>
      </c>
      <c r="BT15" s="78">
        <v>0</v>
      </c>
      <c r="BU15" s="81">
        <v>0</v>
      </c>
      <c r="BV15" s="81">
        <v>0</v>
      </c>
      <c r="BW15" s="81">
        <v>0</v>
      </c>
      <c r="BX15" s="81">
        <v>0</v>
      </c>
      <c r="BY15" s="81">
        <v>0</v>
      </c>
      <c r="BZ15" s="81">
        <v>0</v>
      </c>
      <c r="CA15" s="81">
        <v>0</v>
      </c>
      <c r="CB15" s="81">
        <v>0</v>
      </c>
      <c r="CC15" s="81">
        <v>0</v>
      </c>
      <c r="CD15" s="81">
        <v>0</v>
      </c>
      <c r="CE15" s="81">
        <v>0</v>
      </c>
      <c r="CF15" s="81">
        <v>0</v>
      </c>
      <c r="CG15" s="78">
        <v>0</v>
      </c>
      <c r="CH15" s="81">
        <v>0</v>
      </c>
      <c r="CI15" s="81">
        <v>0</v>
      </c>
      <c r="CJ15" s="81">
        <v>0</v>
      </c>
      <c r="CK15" s="81">
        <v>0</v>
      </c>
      <c r="CL15" s="81">
        <v>0</v>
      </c>
      <c r="CM15" s="81">
        <v>0</v>
      </c>
      <c r="CN15" s="81">
        <v>0</v>
      </c>
      <c r="CO15" s="81">
        <v>0</v>
      </c>
      <c r="CP15" s="81">
        <v>0</v>
      </c>
      <c r="CQ15" s="81">
        <v>0</v>
      </c>
      <c r="CR15" s="81">
        <v>0</v>
      </c>
      <c r="CS15" s="81">
        <v>0</v>
      </c>
      <c r="CT15" s="81">
        <v>0</v>
      </c>
      <c r="CU15" s="81">
        <v>0</v>
      </c>
      <c r="CV15" s="81">
        <v>0</v>
      </c>
      <c r="CW15" s="81">
        <v>0</v>
      </c>
      <c r="CX15" s="78">
        <v>0</v>
      </c>
      <c r="CY15" s="81">
        <v>0</v>
      </c>
      <c r="CZ15" s="81">
        <v>0</v>
      </c>
      <c r="DA15" s="78">
        <v>0</v>
      </c>
      <c r="DB15" s="81">
        <v>0</v>
      </c>
      <c r="DC15" s="81">
        <v>0</v>
      </c>
      <c r="DD15" s="81">
        <v>0</v>
      </c>
      <c r="DE15" s="81">
        <v>0</v>
      </c>
      <c r="DF15" s="81">
        <v>0</v>
      </c>
      <c r="DG15" s="78">
        <v>0</v>
      </c>
      <c r="DH15" s="81">
        <v>0</v>
      </c>
      <c r="DI15" s="81">
        <v>0</v>
      </c>
      <c r="DJ15" s="81">
        <v>0</v>
      </c>
      <c r="DK15" s="78">
        <v>0</v>
      </c>
      <c r="DL15" s="81">
        <v>0</v>
      </c>
      <c r="DM15" s="81">
        <v>0</v>
      </c>
      <c r="DN15" s="81">
        <v>0</v>
      </c>
      <c r="DO15" s="81">
        <v>0</v>
      </c>
      <c r="DP15" s="81">
        <v>0</v>
      </c>
    </row>
    <row r="16" ht="22.5" customHeight="1" spans="1:120">
      <c r="A16" s="223" t="s">
        <v>219</v>
      </c>
      <c r="B16" s="224"/>
      <c r="C16" s="145"/>
      <c r="D16" s="159" t="s">
        <v>407</v>
      </c>
      <c r="E16" s="159" t="s">
        <v>408</v>
      </c>
      <c r="F16" s="159" t="s">
        <v>409</v>
      </c>
      <c r="G16" s="159" t="s">
        <v>410</v>
      </c>
      <c r="H16" s="159" t="s">
        <v>411</v>
      </c>
      <c r="I16" s="159" t="s">
        <v>398</v>
      </c>
      <c r="J16" s="324" t="s">
        <v>392</v>
      </c>
      <c r="K16" s="78">
        <v>285600</v>
      </c>
      <c r="L16" s="78">
        <v>0</v>
      </c>
      <c r="M16" s="81">
        <v>0</v>
      </c>
      <c r="N16" s="81">
        <v>0</v>
      </c>
      <c r="O16" s="81">
        <v>0</v>
      </c>
      <c r="P16" s="81">
        <v>0</v>
      </c>
      <c r="Q16" s="81">
        <v>0</v>
      </c>
      <c r="R16" s="81">
        <v>0</v>
      </c>
      <c r="S16" s="81">
        <v>0</v>
      </c>
      <c r="T16" s="81">
        <v>0</v>
      </c>
      <c r="U16" s="81">
        <v>0</v>
      </c>
      <c r="V16" s="81">
        <v>0</v>
      </c>
      <c r="W16" s="81">
        <v>0</v>
      </c>
      <c r="X16" s="81">
        <v>0</v>
      </c>
      <c r="Y16" s="81">
        <v>0</v>
      </c>
      <c r="Z16" s="78">
        <v>285600</v>
      </c>
      <c r="AA16" s="81">
        <v>0</v>
      </c>
      <c r="AB16" s="81">
        <v>0</v>
      </c>
      <c r="AC16" s="81">
        <v>0</v>
      </c>
      <c r="AD16" s="81">
        <v>0</v>
      </c>
      <c r="AE16" s="81">
        <v>0</v>
      </c>
      <c r="AF16" s="81">
        <v>0</v>
      </c>
      <c r="AG16" s="81">
        <v>0</v>
      </c>
      <c r="AH16" s="81">
        <v>0</v>
      </c>
      <c r="AI16" s="81">
        <v>0</v>
      </c>
      <c r="AJ16" s="81">
        <v>0</v>
      </c>
      <c r="AK16" s="81">
        <v>0</v>
      </c>
      <c r="AL16" s="81">
        <v>0</v>
      </c>
      <c r="AM16" s="81">
        <v>0</v>
      </c>
      <c r="AN16" s="81">
        <v>0</v>
      </c>
      <c r="AO16" s="81">
        <v>0</v>
      </c>
      <c r="AP16" s="81">
        <v>0</v>
      </c>
      <c r="AQ16" s="81">
        <v>0</v>
      </c>
      <c r="AR16" s="81">
        <v>0</v>
      </c>
      <c r="AS16" s="81">
        <v>0</v>
      </c>
      <c r="AT16" s="81">
        <v>0</v>
      </c>
      <c r="AU16" s="81">
        <v>0</v>
      </c>
      <c r="AV16" s="81">
        <v>0</v>
      </c>
      <c r="AW16" s="81">
        <v>0</v>
      </c>
      <c r="AX16" s="81">
        <v>0</v>
      </c>
      <c r="AY16" s="81">
        <v>0</v>
      </c>
      <c r="AZ16" s="81">
        <v>0</v>
      </c>
      <c r="BA16" s="81">
        <v>285600</v>
      </c>
      <c r="BB16" s="78">
        <v>0</v>
      </c>
      <c r="BC16" s="81">
        <v>0</v>
      </c>
      <c r="BD16" s="81">
        <v>0</v>
      </c>
      <c r="BE16" s="81">
        <v>0</v>
      </c>
      <c r="BF16" s="81">
        <v>0</v>
      </c>
      <c r="BG16" s="81">
        <v>0</v>
      </c>
      <c r="BH16" s="81">
        <v>0</v>
      </c>
      <c r="BI16" s="81">
        <v>0</v>
      </c>
      <c r="BJ16" s="81">
        <v>0</v>
      </c>
      <c r="BK16" s="81">
        <v>0</v>
      </c>
      <c r="BL16" s="81">
        <v>0</v>
      </c>
      <c r="BM16" s="81">
        <v>0</v>
      </c>
      <c r="BN16" s="81">
        <v>0</v>
      </c>
      <c r="BO16" s="78">
        <v>0</v>
      </c>
      <c r="BP16" s="81">
        <v>0</v>
      </c>
      <c r="BQ16" s="81">
        <v>0</v>
      </c>
      <c r="BR16" s="81">
        <v>0</v>
      </c>
      <c r="BS16" s="81">
        <v>0</v>
      </c>
      <c r="BT16" s="78">
        <v>0</v>
      </c>
      <c r="BU16" s="81">
        <v>0</v>
      </c>
      <c r="BV16" s="81">
        <v>0</v>
      </c>
      <c r="BW16" s="81">
        <v>0</v>
      </c>
      <c r="BX16" s="81">
        <v>0</v>
      </c>
      <c r="BY16" s="81">
        <v>0</v>
      </c>
      <c r="BZ16" s="81">
        <v>0</v>
      </c>
      <c r="CA16" s="81">
        <v>0</v>
      </c>
      <c r="CB16" s="81">
        <v>0</v>
      </c>
      <c r="CC16" s="81">
        <v>0</v>
      </c>
      <c r="CD16" s="81">
        <v>0</v>
      </c>
      <c r="CE16" s="81">
        <v>0</v>
      </c>
      <c r="CF16" s="81">
        <v>0</v>
      </c>
      <c r="CG16" s="78">
        <v>0</v>
      </c>
      <c r="CH16" s="81">
        <v>0</v>
      </c>
      <c r="CI16" s="81">
        <v>0</v>
      </c>
      <c r="CJ16" s="81">
        <v>0</v>
      </c>
      <c r="CK16" s="81">
        <v>0</v>
      </c>
      <c r="CL16" s="81">
        <v>0</v>
      </c>
      <c r="CM16" s="81">
        <v>0</v>
      </c>
      <c r="CN16" s="81">
        <v>0</v>
      </c>
      <c r="CO16" s="81">
        <v>0</v>
      </c>
      <c r="CP16" s="81">
        <v>0</v>
      </c>
      <c r="CQ16" s="81">
        <v>0</v>
      </c>
      <c r="CR16" s="81">
        <v>0</v>
      </c>
      <c r="CS16" s="81">
        <v>0</v>
      </c>
      <c r="CT16" s="81">
        <v>0</v>
      </c>
      <c r="CU16" s="81">
        <v>0</v>
      </c>
      <c r="CV16" s="81">
        <v>0</v>
      </c>
      <c r="CW16" s="81">
        <v>0</v>
      </c>
      <c r="CX16" s="78">
        <v>0</v>
      </c>
      <c r="CY16" s="81">
        <v>0</v>
      </c>
      <c r="CZ16" s="81">
        <v>0</v>
      </c>
      <c r="DA16" s="78">
        <v>0</v>
      </c>
      <c r="DB16" s="81">
        <v>0</v>
      </c>
      <c r="DC16" s="81">
        <v>0</v>
      </c>
      <c r="DD16" s="81">
        <v>0</v>
      </c>
      <c r="DE16" s="81">
        <v>0</v>
      </c>
      <c r="DF16" s="81">
        <v>0</v>
      </c>
      <c r="DG16" s="78">
        <v>0</v>
      </c>
      <c r="DH16" s="81">
        <v>0</v>
      </c>
      <c r="DI16" s="81">
        <v>0</v>
      </c>
      <c r="DJ16" s="81">
        <v>0</v>
      </c>
      <c r="DK16" s="78">
        <v>0</v>
      </c>
      <c r="DL16" s="81">
        <v>0</v>
      </c>
      <c r="DM16" s="81">
        <v>0</v>
      </c>
      <c r="DN16" s="81">
        <v>0</v>
      </c>
      <c r="DO16" s="81">
        <v>0</v>
      </c>
      <c r="DP16" s="81">
        <v>0</v>
      </c>
    </row>
    <row r="17" ht="22.5" customHeight="1" spans="1:120">
      <c r="A17" s="223" t="s">
        <v>219</v>
      </c>
      <c r="B17" s="224"/>
      <c r="C17" s="145"/>
      <c r="D17" s="159" t="s">
        <v>412</v>
      </c>
      <c r="E17" s="159" t="s">
        <v>413</v>
      </c>
      <c r="F17" s="159" t="s">
        <v>395</v>
      </c>
      <c r="G17" s="159" t="s">
        <v>414</v>
      </c>
      <c r="H17" s="159" t="s">
        <v>415</v>
      </c>
      <c r="I17" s="159" t="s">
        <v>398</v>
      </c>
      <c r="J17" s="324" t="s">
        <v>392</v>
      </c>
      <c r="K17" s="78">
        <v>500000</v>
      </c>
      <c r="L17" s="78">
        <v>0</v>
      </c>
      <c r="M17" s="81">
        <v>0</v>
      </c>
      <c r="N17" s="81">
        <v>0</v>
      </c>
      <c r="O17" s="81">
        <v>0</v>
      </c>
      <c r="P17" s="81">
        <v>0</v>
      </c>
      <c r="Q17" s="81">
        <v>0</v>
      </c>
      <c r="R17" s="81">
        <v>0</v>
      </c>
      <c r="S17" s="81">
        <v>0</v>
      </c>
      <c r="T17" s="81">
        <v>0</v>
      </c>
      <c r="U17" s="81">
        <v>0</v>
      </c>
      <c r="V17" s="81">
        <v>0</v>
      </c>
      <c r="W17" s="81">
        <v>0</v>
      </c>
      <c r="X17" s="81">
        <v>0</v>
      </c>
      <c r="Y17" s="81">
        <v>0</v>
      </c>
      <c r="Z17" s="78">
        <v>0</v>
      </c>
      <c r="AA17" s="81">
        <v>0</v>
      </c>
      <c r="AB17" s="81">
        <v>0</v>
      </c>
      <c r="AC17" s="81">
        <v>0</v>
      </c>
      <c r="AD17" s="81">
        <v>0</v>
      </c>
      <c r="AE17" s="81">
        <v>0</v>
      </c>
      <c r="AF17" s="81">
        <v>0</v>
      </c>
      <c r="AG17" s="81">
        <v>0</v>
      </c>
      <c r="AH17" s="81">
        <v>0</v>
      </c>
      <c r="AI17" s="81">
        <v>0</v>
      </c>
      <c r="AJ17" s="81">
        <v>0</v>
      </c>
      <c r="AK17" s="81">
        <v>0</v>
      </c>
      <c r="AL17" s="81">
        <v>0</v>
      </c>
      <c r="AM17" s="81">
        <v>0</v>
      </c>
      <c r="AN17" s="81">
        <v>0</v>
      </c>
      <c r="AO17" s="81">
        <v>0</v>
      </c>
      <c r="AP17" s="81">
        <v>0</v>
      </c>
      <c r="AQ17" s="81">
        <v>0</v>
      </c>
      <c r="AR17" s="81">
        <v>0</v>
      </c>
      <c r="AS17" s="81">
        <v>0</v>
      </c>
      <c r="AT17" s="81">
        <v>0</v>
      </c>
      <c r="AU17" s="81">
        <v>0</v>
      </c>
      <c r="AV17" s="81">
        <v>0</v>
      </c>
      <c r="AW17" s="81">
        <v>0</v>
      </c>
      <c r="AX17" s="81">
        <v>0</v>
      </c>
      <c r="AY17" s="81">
        <v>0</v>
      </c>
      <c r="AZ17" s="81">
        <v>0</v>
      </c>
      <c r="BA17" s="81">
        <v>0</v>
      </c>
      <c r="BB17" s="78">
        <v>0</v>
      </c>
      <c r="BC17" s="81">
        <v>0</v>
      </c>
      <c r="BD17" s="81">
        <v>0</v>
      </c>
      <c r="BE17" s="81">
        <v>0</v>
      </c>
      <c r="BF17" s="81">
        <v>0</v>
      </c>
      <c r="BG17" s="81">
        <v>0</v>
      </c>
      <c r="BH17" s="81">
        <v>0</v>
      </c>
      <c r="BI17" s="81">
        <v>0</v>
      </c>
      <c r="BJ17" s="81">
        <v>0</v>
      </c>
      <c r="BK17" s="81">
        <v>0</v>
      </c>
      <c r="BL17" s="81">
        <v>0</v>
      </c>
      <c r="BM17" s="81">
        <v>0</v>
      </c>
      <c r="BN17" s="81">
        <v>0</v>
      </c>
      <c r="BO17" s="78">
        <v>0</v>
      </c>
      <c r="BP17" s="81">
        <v>0</v>
      </c>
      <c r="BQ17" s="81">
        <v>0</v>
      </c>
      <c r="BR17" s="81">
        <v>0</v>
      </c>
      <c r="BS17" s="81">
        <v>0</v>
      </c>
      <c r="BT17" s="78">
        <v>0</v>
      </c>
      <c r="BU17" s="81">
        <v>0</v>
      </c>
      <c r="BV17" s="81">
        <v>0</v>
      </c>
      <c r="BW17" s="81">
        <v>0</v>
      </c>
      <c r="BX17" s="81">
        <v>0</v>
      </c>
      <c r="BY17" s="81">
        <v>0</v>
      </c>
      <c r="BZ17" s="81">
        <v>0</v>
      </c>
      <c r="CA17" s="81">
        <v>0</v>
      </c>
      <c r="CB17" s="81">
        <v>0</v>
      </c>
      <c r="CC17" s="81">
        <v>0</v>
      </c>
      <c r="CD17" s="81">
        <v>0</v>
      </c>
      <c r="CE17" s="81">
        <v>0</v>
      </c>
      <c r="CF17" s="81">
        <v>0</v>
      </c>
      <c r="CG17" s="78">
        <v>500000</v>
      </c>
      <c r="CH17" s="81">
        <v>0</v>
      </c>
      <c r="CI17" s="81">
        <v>0</v>
      </c>
      <c r="CJ17" s="81">
        <v>0</v>
      </c>
      <c r="CK17" s="81">
        <v>0</v>
      </c>
      <c r="CL17" s="81">
        <v>500000</v>
      </c>
      <c r="CM17" s="81">
        <v>0</v>
      </c>
      <c r="CN17" s="81">
        <v>0</v>
      </c>
      <c r="CO17" s="81">
        <v>0</v>
      </c>
      <c r="CP17" s="81">
        <v>0</v>
      </c>
      <c r="CQ17" s="81">
        <v>0</v>
      </c>
      <c r="CR17" s="81">
        <v>0</v>
      </c>
      <c r="CS17" s="81">
        <v>0</v>
      </c>
      <c r="CT17" s="81">
        <v>0</v>
      </c>
      <c r="CU17" s="81">
        <v>0</v>
      </c>
      <c r="CV17" s="81">
        <v>0</v>
      </c>
      <c r="CW17" s="81">
        <v>0</v>
      </c>
      <c r="CX17" s="78">
        <v>0</v>
      </c>
      <c r="CY17" s="81">
        <v>0</v>
      </c>
      <c r="CZ17" s="81">
        <v>0</v>
      </c>
      <c r="DA17" s="78">
        <v>0</v>
      </c>
      <c r="DB17" s="81">
        <v>0</v>
      </c>
      <c r="DC17" s="81">
        <v>0</v>
      </c>
      <c r="DD17" s="81">
        <v>0</v>
      </c>
      <c r="DE17" s="81">
        <v>0</v>
      </c>
      <c r="DF17" s="81">
        <v>0</v>
      </c>
      <c r="DG17" s="78">
        <v>0</v>
      </c>
      <c r="DH17" s="81">
        <v>0</v>
      </c>
      <c r="DI17" s="81">
        <v>0</v>
      </c>
      <c r="DJ17" s="81">
        <v>0</v>
      </c>
      <c r="DK17" s="78">
        <v>0</v>
      </c>
      <c r="DL17" s="81">
        <v>0</v>
      </c>
      <c r="DM17" s="81">
        <v>0</v>
      </c>
      <c r="DN17" s="81">
        <v>0</v>
      </c>
      <c r="DO17" s="81">
        <v>0</v>
      </c>
      <c r="DP17" s="81">
        <v>0</v>
      </c>
    </row>
    <row r="18" ht="22.5" customHeight="1" spans="1:120">
      <c r="A18" s="223" t="s">
        <v>219</v>
      </c>
      <c r="B18" s="224"/>
      <c r="C18" s="145"/>
      <c r="D18" s="159" t="s">
        <v>416</v>
      </c>
      <c r="E18" s="159" t="s">
        <v>417</v>
      </c>
      <c r="F18" s="159" t="s">
        <v>395</v>
      </c>
      <c r="G18" s="159" t="s">
        <v>418</v>
      </c>
      <c r="H18" s="159" t="s">
        <v>419</v>
      </c>
      <c r="I18" s="159" t="s">
        <v>398</v>
      </c>
      <c r="J18" s="324" t="s">
        <v>392</v>
      </c>
      <c r="K18" s="78">
        <v>48150</v>
      </c>
      <c r="L18" s="78">
        <v>0</v>
      </c>
      <c r="M18" s="81">
        <v>0</v>
      </c>
      <c r="N18" s="81">
        <v>0</v>
      </c>
      <c r="O18" s="81">
        <v>0</v>
      </c>
      <c r="P18" s="81">
        <v>0</v>
      </c>
      <c r="Q18" s="81">
        <v>0</v>
      </c>
      <c r="R18" s="81">
        <v>0</v>
      </c>
      <c r="S18" s="81">
        <v>0</v>
      </c>
      <c r="T18" s="81">
        <v>0</v>
      </c>
      <c r="U18" s="81">
        <v>0</v>
      </c>
      <c r="V18" s="81">
        <v>0</v>
      </c>
      <c r="W18" s="81">
        <v>0</v>
      </c>
      <c r="X18" s="81">
        <v>0</v>
      </c>
      <c r="Y18" s="81">
        <v>0</v>
      </c>
      <c r="Z18" s="78">
        <v>48150</v>
      </c>
      <c r="AA18" s="81">
        <v>0</v>
      </c>
      <c r="AB18" s="81">
        <v>0</v>
      </c>
      <c r="AC18" s="81">
        <v>0</v>
      </c>
      <c r="AD18" s="81">
        <v>0</v>
      </c>
      <c r="AE18" s="81">
        <v>0</v>
      </c>
      <c r="AF18" s="81">
        <v>0</v>
      </c>
      <c r="AG18" s="81">
        <v>0</v>
      </c>
      <c r="AH18" s="81">
        <v>0</v>
      </c>
      <c r="AI18" s="81">
        <v>0</v>
      </c>
      <c r="AJ18" s="81">
        <v>0</v>
      </c>
      <c r="AK18" s="81">
        <v>0</v>
      </c>
      <c r="AL18" s="81">
        <v>0</v>
      </c>
      <c r="AM18" s="81">
        <v>0</v>
      </c>
      <c r="AN18" s="81">
        <v>0</v>
      </c>
      <c r="AO18" s="81">
        <v>0</v>
      </c>
      <c r="AP18" s="81">
        <v>0</v>
      </c>
      <c r="AQ18" s="81">
        <v>0</v>
      </c>
      <c r="AR18" s="81">
        <v>0</v>
      </c>
      <c r="AS18" s="81">
        <v>0</v>
      </c>
      <c r="AT18" s="81">
        <v>0</v>
      </c>
      <c r="AU18" s="81">
        <v>0</v>
      </c>
      <c r="AV18" s="81">
        <v>0</v>
      </c>
      <c r="AW18" s="81">
        <v>0</v>
      </c>
      <c r="AX18" s="81">
        <v>0</v>
      </c>
      <c r="AY18" s="81">
        <v>0</v>
      </c>
      <c r="AZ18" s="81">
        <v>0</v>
      </c>
      <c r="BA18" s="81">
        <v>48150</v>
      </c>
      <c r="BB18" s="78">
        <v>0</v>
      </c>
      <c r="BC18" s="81">
        <v>0</v>
      </c>
      <c r="BD18" s="81">
        <v>0</v>
      </c>
      <c r="BE18" s="81">
        <v>0</v>
      </c>
      <c r="BF18" s="81">
        <v>0</v>
      </c>
      <c r="BG18" s="81">
        <v>0</v>
      </c>
      <c r="BH18" s="81">
        <v>0</v>
      </c>
      <c r="BI18" s="81">
        <v>0</v>
      </c>
      <c r="BJ18" s="81">
        <v>0</v>
      </c>
      <c r="BK18" s="81">
        <v>0</v>
      </c>
      <c r="BL18" s="81">
        <v>0</v>
      </c>
      <c r="BM18" s="81">
        <v>0</v>
      </c>
      <c r="BN18" s="81">
        <v>0</v>
      </c>
      <c r="BO18" s="78">
        <v>0</v>
      </c>
      <c r="BP18" s="81">
        <v>0</v>
      </c>
      <c r="BQ18" s="81">
        <v>0</v>
      </c>
      <c r="BR18" s="81">
        <v>0</v>
      </c>
      <c r="BS18" s="81">
        <v>0</v>
      </c>
      <c r="BT18" s="78">
        <v>0</v>
      </c>
      <c r="BU18" s="81">
        <v>0</v>
      </c>
      <c r="BV18" s="81">
        <v>0</v>
      </c>
      <c r="BW18" s="81">
        <v>0</v>
      </c>
      <c r="BX18" s="81">
        <v>0</v>
      </c>
      <c r="BY18" s="81">
        <v>0</v>
      </c>
      <c r="BZ18" s="81">
        <v>0</v>
      </c>
      <c r="CA18" s="81">
        <v>0</v>
      </c>
      <c r="CB18" s="81">
        <v>0</v>
      </c>
      <c r="CC18" s="81">
        <v>0</v>
      </c>
      <c r="CD18" s="81">
        <v>0</v>
      </c>
      <c r="CE18" s="81">
        <v>0</v>
      </c>
      <c r="CF18" s="81">
        <v>0</v>
      </c>
      <c r="CG18" s="78">
        <v>0</v>
      </c>
      <c r="CH18" s="81">
        <v>0</v>
      </c>
      <c r="CI18" s="81">
        <v>0</v>
      </c>
      <c r="CJ18" s="81">
        <v>0</v>
      </c>
      <c r="CK18" s="81">
        <v>0</v>
      </c>
      <c r="CL18" s="81">
        <v>0</v>
      </c>
      <c r="CM18" s="81">
        <v>0</v>
      </c>
      <c r="CN18" s="81">
        <v>0</v>
      </c>
      <c r="CO18" s="81">
        <v>0</v>
      </c>
      <c r="CP18" s="81">
        <v>0</v>
      </c>
      <c r="CQ18" s="81">
        <v>0</v>
      </c>
      <c r="CR18" s="81">
        <v>0</v>
      </c>
      <c r="CS18" s="81">
        <v>0</v>
      </c>
      <c r="CT18" s="81">
        <v>0</v>
      </c>
      <c r="CU18" s="81">
        <v>0</v>
      </c>
      <c r="CV18" s="81">
        <v>0</v>
      </c>
      <c r="CW18" s="81">
        <v>0</v>
      </c>
      <c r="CX18" s="78">
        <v>0</v>
      </c>
      <c r="CY18" s="81">
        <v>0</v>
      </c>
      <c r="CZ18" s="81">
        <v>0</v>
      </c>
      <c r="DA18" s="78">
        <v>0</v>
      </c>
      <c r="DB18" s="81">
        <v>0</v>
      </c>
      <c r="DC18" s="81">
        <v>0</v>
      </c>
      <c r="DD18" s="81">
        <v>0</v>
      </c>
      <c r="DE18" s="81">
        <v>0</v>
      </c>
      <c r="DF18" s="81">
        <v>0</v>
      </c>
      <c r="DG18" s="78">
        <v>0</v>
      </c>
      <c r="DH18" s="81">
        <v>0</v>
      </c>
      <c r="DI18" s="81">
        <v>0</v>
      </c>
      <c r="DJ18" s="81">
        <v>0</v>
      </c>
      <c r="DK18" s="78">
        <v>0</v>
      </c>
      <c r="DL18" s="81">
        <v>0</v>
      </c>
      <c r="DM18" s="81">
        <v>0</v>
      </c>
      <c r="DN18" s="81">
        <v>0</v>
      </c>
      <c r="DO18" s="81">
        <v>0</v>
      </c>
      <c r="DP18" s="81">
        <v>0</v>
      </c>
    </row>
    <row r="19" s="219" customFormat="1" ht="16.15" customHeight="1" spans="1:120">
      <c r="A19" s="156"/>
      <c r="B19" s="156"/>
      <c r="C19" s="156"/>
      <c r="D19" s="157"/>
      <c r="E19" s="157"/>
      <c r="F19" s="157"/>
      <c r="G19" s="157"/>
      <c r="H19" s="157"/>
      <c r="I19" s="157"/>
      <c r="J19" s="157"/>
      <c r="K19" s="161"/>
      <c r="L19" s="161"/>
      <c r="M19" s="162"/>
      <c r="N19" s="162"/>
      <c r="O19" s="162"/>
      <c r="P19" s="162"/>
      <c r="Q19" s="162"/>
      <c r="R19" s="162"/>
      <c r="S19" s="162"/>
      <c r="T19" s="162"/>
      <c r="U19" s="162"/>
      <c r="V19" s="162"/>
      <c r="W19" s="162"/>
      <c r="X19" s="162"/>
      <c r="Y19" s="162"/>
      <c r="Z19" s="161"/>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1"/>
      <c r="BC19" s="162"/>
      <c r="BD19" s="162"/>
      <c r="BE19" s="162"/>
      <c r="BF19" s="162"/>
      <c r="BG19" s="162"/>
      <c r="BH19" s="162"/>
      <c r="BI19" s="162"/>
      <c r="BJ19" s="162"/>
      <c r="BK19" s="162"/>
      <c r="BL19" s="162"/>
      <c r="BM19" s="162"/>
      <c r="BN19" s="162"/>
      <c r="BO19" s="161"/>
      <c r="BP19" s="162"/>
      <c r="BQ19" s="162"/>
      <c r="BR19" s="162"/>
      <c r="BS19" s="162"/>
      <c r="BT19" s="161"/>
      <c r="BU19" s="162"/>
      <c r="BV19" s="162"/>
      <c r="BW19" s="162"/>
      <c r="BX19" s="162"/>
      <c r="BY19" s="162"/>
      <c r="BZ19" s="162"/>
      <c r="CA19" s="162"/>
      <c r="CB19" s="162"/>
      <c r="CC19" s="162"/>
      <c r="CD19" s="162"/>
      <c r="CE19" s="162"/>
      <c r="CF19" s="162"/>
      <c r="CG19" s="161"/>
      <c r="CH19" s="162"/>
      <c r="CI19" s="162"/>
      <c r="CJ19" s="162"/>
      <c r="CK19" s="162"/>
      <c r="CL19" s="162"/>
      <c r="CM19" s="162"/>
      <c r="CN19" s="162"/>
      <c r="CO19" s="162"/>
      <c r="CP19" s="162"/>
      <c r="CQ19" s="162"/>
      <c r="CR19" s="162"/>
      <c r="CS19" s="162"/>
      <c r="CT19" s="162"/>
      <c r="CU19" s="162"/>
      <c r="CV19" s="162"/>
      <c r="CW19" s="162"/>
      <c r="CX19" s="161"/>
      <c r="CY19" s="162"/>
      <c r="CZ19" s="162"/>
      <c r="DA19" s="161"/>
      <c r="DB19" s="162"/>
      <c r="DC19" s="162"/>
      <c r="DD19" s="162"/>
      <c r="DE19" s="162"/>
      <c r="DF19" s="162"/>
      <c r="DG19" s="161"/>
      <c r="DH19" s="162"/>
      <c r="DI19" s="162"/>
      <c r="DJ19" s="162"/>
      <c r="DK19" s="161"/>
      <c r="DL19" s="162"/>
      <c r="DM19" s="162"/>
      <c r="DN19" s="162"/>
      <c r="DO19" s="162"/>
      <c r="DP19" s="162"/>
    </row>
  </sheetData>
  <mergeCells count="16">
    <mergeCell ref="A1:AT1"/>
    <mergeCell ref="A3:E3"/>
    <mergeCell ref="A4:J4"/>
    <mergeCell ref="L4:Y4"/>
    <mergeCell ref="Z4:BA4"/>
    <mergeCell ref="BB4:BN4"/>
    <mergeCell ref="BO4:BS4"/>
    <mergeCell ref="BT4:CF4"/>
    <mergeCell ref="CG4:CW4"/>
    <mergeCell ref="CX4:CZ4"/>
    <mergeCell ref="DA4:DF4"/>
    <mergeCell ref="DG4:DJ4"/>
    <mergeCell ref="DK4:DP4"/>
    <mergeCell ref="A5:C5"/>
    <mergeCell ref="A19:C19"/>
    <mergeCell ref="K4:K5"/>
  </mergeCells>
  <dataValidations count="1">
    <dataValidation type="textLength" operator="between" allowBlank="1" showInputMessage="1" showErrorMessage="1" sqref="F19 I19 J19 E7:E18 H7:H18">
      <formula1>21</formula1>
      <formula2>21</formula2>
    </dataValidation>
  </dataValidations>
  <printOptions horizontalCentered="1" verticalCentered="1"/>
  <pageMargins left="0.52" right="0.52" top="1.25" bottom="0.4" header="0.31" footer="0.31"/>
  <pageSetup paperSize="8" scale="75" orientation="landscape" blackAndWhite="1" useFirstPageNumber="1"/>
  <headerFooter>
    <oddHeader>&amp;L
&amp;16&amp;"Calibri"&amp;K000000编制单位：阳泉市红十字会&amp;C
&amp;21&amp;"Calibri"&amp;B&amp;K000000项目支出决算明细表&amp;R
&amp;16&amp;"Calibri"&amp;K000000财决05-2表
&amp;16&amp;"Calibri"&amp;K000000金额单位：元</oddHeader>
    <oddFooter>&amp;C第 &amp;P 页，共 &amp;N 页</oddFooter>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8" customWidth="1"/>
    <col min="4" max="4" width="32.5" style="168" customWidth="1"/>
    <col min="5" max="40" width="18.75" style="258" customWidth="1"/>
    <col min="41" max="76" width="18.75" style="168" customWidth="1"/>
    <col min="77" max="78" width="18.75" style="358" customWidth="1"/>
    <col min="79" max="102" width="18.75" style="168" customWidth="1"/>
    <col min="103" max="104" width="18.75" style="358" customWidth="1"/>
    <col min="105" max="112" width="18.75" style="168" customWidth="1"/>
    <col min="113" max="113" width="18.75" customWidth="1"/>
    <col min="114" max="114" width="18.75" style="358" customWidth="1"/>
  </cols>
  <sheetData>
    <row r="1" s="256" customFormat="1" ht="21" customHeight="1" spans="1:114">
      <c r="A1" s="148" t="s">
        <v>420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359"/>
      <c r="BZ1" s="359"/>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359"/>
      <c r="CZ1" s="359"/>
      <c r="DA1" s="277"/>
      <c r="DB1" s="277"/>
      <c r="DC1" s="277"/>
      <c r="DD1" s="277"/>
      <c r="DE1" s="277"/>
      <c r="DF1" s="277"/>
      <c r="DG1" s="277"/>
      <c r="DH1" s="277"/>
      <c r="DJ1" s="359"/>
    </row>
    <row r="2" s="165" customFormat="1" ht="18" customHeight="1" spans="1:114">
      <c r="A2" s="163"/>
      <c r="B2" s="163"/>
      <c r="C2" s="163"/>
      <c r="D2" s="163"/>
      <c r="E2" s="267"/>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360"/>
      <c r="BZ2" s="360"/>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360"/>
      <c r="CZ2" s="360"/>
      <c r="DA2" s="278"/>
      <c r="DB2" s="278"/>
      <c r="DC2" s="278"/>
      <c r="DD2" s="278"/>
      <c r="DE2" s="278"/>
      <c r="DF2" s="278"/>
      <c r="DG2" s="278"/>
      <c r="DH2" s="278"/>
      <c r="DJ2" s="280" t="s">
        <v>421</v>
      </c>
    </row>
    <row r="3" s="165" customFormat="1" ht="18" customHeight="1" spans="1:114">
      <c r="A3" s="171" t="s">
        <v>2</v>
      </c>
      <c r="B3" s="163"/>
      <c r="C3" s="163"/>
      <c r="D3" s="163"/>
      <c r="E3" s="267"/>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360"/>
      <c r="BZ3" s="360"/>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360"/>
      <c r="CZ3" s="360"/>
      <c r="DA3" s="278"/>
      <c r="DB3" s="278"/>
      <c r="DC3" s="278"/>
      <c r="DD3" s="278"/>
      <c r="DE3" s="278"/>
      <c r="DF3" s="278"/>
      <c r="DG3" s="278"/>
      <c r="DH3" s="278"/>
      <c r="DJ3" s="280" t="s">
        <v>3</v>
      </c>
    </row>
    <row r="4" s="166" customFormat="1" ht="18" customHeight="1" spans="1:114">
      <c r="A4" s="37" t="s">
        <v>6</v>
      </c>
      <c r="B4" s="37"/>
      <c r="C4" s="37"/>
      <c r="D4" s="37"/>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19"/>
      <c r="BZ4" s="319"/>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19"/>
      <c r="CZ4" s="319"/>
      <c r="DA4" s="38" t="s">
        <v>262</v>
      </c>
      <c r="DB4" s="38"/>
      <c r="DC4" s="38"/>
      <c r="DD4" s="38"/>
      <c r="DE4" s="38" t="s">
        <v>263</v>
      </c>
      <c r="DF4" s="38"/>
      <c r="DG4" s="38"/>
      <c r="DH4" s="38"/>
      <c r="DI4" s="38"/>
      <c r="DJ4" s="319"/>
    </row>
    <row r="5" s="166" customFormat="1" ht="34.5" customHeight="1" spans="1:114">
      <c r="A5" s="38" t="s">
        <v>187</v>
      </c>
      <c r="B5" s="38"/>
      <c r="C5" s="38"/>
      <c r="D5" s="37" t="s">
        <v>188</v>
      </c>
      <c r="E5" s="38"/>
      <c r="F5" s="38" t="s">
        <v>138</v>
      </c>
      <c r="G5" s="38" t="s">
        <v>264</v>
      </c>
      <c r="H5" s="38" t="s">
        <v>265</v>
      </c>
      <c r="I5" s="38" t="s">
        <v>266</v>
      </c>
      <c r="J5" s="38" t="s">
        <v>267</v>
      </c>
      <c r="K5" s="38" t="s">
        <v>268</v>
      </c>
      <c r="L5" s="38" t="s">
        <v>269</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8" t="s">
        <v>288</v>
      </c>
      <c r="AG5" s="38" t="s">
        <v>289</v>
      </c>
      <c r="AH5" s="38" t="s">
        <v>290</v>
      </c>
      <c r="AI5" s="38" t="s">
        <v>291</v>
      </c>
      <c r="AJ5" s="38" t="s">
        <v>292</v>
      </c>
      <c r="AK5" s="38" t="s">
        <v>293</v>
      </c>
      <c r="AL5" s="38" t="s">
        <v>294</v>
      </c>
      <c r="AM5" s="38" t="s">
        <v>295</v>
      </c>
      <c r="AN5" s="38" t="s">
        <v>296</v>
      </c>
      <c r="AO5" s="38" t="s">
        <v>422</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19" t="s">
        <v>330</v>
      </c>
      <c r="BZ5" s="319" t="s">
        <v>331</v>
      </c>
      <c r="CA5" s="38" t="s">
        <v>138</v>
      </c>
      <c r="CB5" s="38" t="s">
        <v>320</v>
      </c>
      <c r="CC5" s="38" t="s">
        <v>321</v>
      </c>
      <c r="CD5" s="38" t="s">
        <v>322</v>
      </c>
      <c r="CE5" s="38" t="s">
        <v>323</v>
      </c>
      <c r="CF5" s="38" t="s">
        <v>324</v>
      </c>
      <c r="CG5" s="38" t="s">
        <v>325</v>
      </c>
      <c r="CH5" s="38"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19" t="s">
        <v>341</v>
      </c>
      <c r="CZ5" s="319" t="s">
        <v>338</v>
      </c>
      <c r="DA5" s="38" t="s">
        <v>138</v>
      </c>
      <c r="DB5" s="38" t="s">
        <v>342</v>
      </c>
      <c r="DC5" s="38" t="s">
        <v>343</v>
      </c>
      <c r="DD5" s="38" t="s">
        <v>344</v>
      </c>
      <c r="DE5" s="38" t="s">
        <v>138</v>
      </c>
      <c r="DF5" s="177" t="s">
        <v>345</v>
      </c>
      <c r="DG5" s="177" t="s">
        <v>346</v>
      </c>
      <c r="DH5" s="177" t="s">
        <v>347</v>
      </c>
      <c r="DI5" s="38" t="s">
        <v>348</v>
      </c>
      <c r="DJ5" s="38" t="s">
        <v>263</v>
      </c>
    </row>
    <row r="6" s="357" customFormat="1" ht="22.5" customHeight="1" spans="1:114">
      <c r="A6" s="37" t="s">
        <v>197</v>
      </c>
      <c r="B6" s="37" t="s">
        <v>198</v>
      </c>
      <c r="C6" s="37" t="s">
        <v>199</v>
      </c>
      <c r="D6" s="37" t="s">
        <v>200</v>
      </c>
      <c r="E6" s="222">
        <v>1</v>
      </c>
      <c r="F6" s="222">
        <v>2</v>
      </c>
      <c r="G6" s="222">
        <v>3</v>
      </c>
      <c r="H6" s="222">
        <v>4</v>
      </c>
      <c r="I6" s="222">
        <v>5</v>
      </c>
      <c r="J6" s="222">
        <v>6</v>
      </c>
      <c r="K6" s="222">
        <v>7</v>
      </c>
      <c r="L6" s="222">
        <v>8</v>
      </c>
      <c r="M6" s="222">
        <v>9</v>
      </c>
      <c r="N6" s="222">
        <v>10</v>
      </c>
      <c r="O6" s="222">
        <v>11</v>
      </c>
      <c r="P6" s="222">
        <v>12</v>
      </c>
      <c r="Q6" s="222">
        <v>13</v>
      </c>
      <c r="R6" s="222">
        <v>14</v>
      </c>
      <c r="S6" s="222">
        <v>15</v>
      </c>
      <c r="T6" s="222">
        <v>16</v>
      </c>
      <c r="U6" s="222">
        <v>17</v>
      </c>
      <c r="V6" s="222">
        <v>18</v>
      </c>
      <c r="W6" s="222">
        <v>19</v>
      </c>
      <c r="X6" s="222">
        <v>20</v>
      </c>
      <c r="Y6" s="222">
        <v>21</v>
      </c>
      <c r="Z6" s="222">
        <v>22</v>
      </c>
      <c r="AA6" s="222">
        <v>23</v>
      </c>
      <c r="AB6" s="222">
        <v>24</v>
      </c>
      <c r="AC6" s="222">
        <v>25</v>
      </c>
      <c r="AD6" s="222">
        <v>26</v>
      </c>
      <c r="AE6" s="222">
        <v>27</v>
      </c>
      <c r="AF6" s="222">
        <v>28</v>
      </c>
      <c r="AG6" s="222">
        <v>29</v>
      </c>
      <c r="AH6" s="222">
        <v>30</v>
      </c>
      <c r="AI6" s="222">
        <v>31</v>
      </c>
      <c r="AJ6" s="222">
        <v>32</v>
      </c>
      <c r="AK6" s="222">
        <v>33</v>
      </c>
      <c r="AL6" s="222">
        <v>34</v>
      </c>
      <c r="AM6" s="222">
        <v>35</v>
      </c>
      <c r="AN6" s="222">
        <v>36</v>
      </c>
      <c r="AO6" s="37">
        <v>37</v>
      </c>
      <c r="AP6" s="222">
        <v>38</v>
      </c>
      <c r="AQ6" s="222">
        <v>39</v>
      </c>
      <c r="AR6" s="222">
        <v>40</v>
      </c>
      <c r="AS6" s="222">
        <v>41</v>
      </c>
      <c r="AT6" s="222">
        <v>42</v>
      </c>
      <c r="AU6" s="222">
        <v>43</v>
      </c>
      <c r="AV6" s="222">
        <v>44</v>
      </c>
      <c r="AW6" s="222">
        <v>45</v>
      </c>
      <c r="AX6" s="222">
        <v>46</v>
      </c>
      <c r="AY6" s="222">
        <v>47</v>
      </c>
      <c r="AZ6" s="222">
        <v>48</v>
      </c>
      <c r="BA6" s="222">
        <v>49</v>
      </c>
      <c r="BB6" s="222">
        <v>50</v>
      </c>
      <c r="BC6" s="222">
        <v>51</v>
      </c>
      <c r="BD6" s="222">
        <v>52</v>
      </c>
      <c r="BE6" s="222">
        <v>53</v>
      </c>
      <c r="BF6" s="222">
        <v>54</v>
      </c>
      <c r="BG6" s="222">
        <v>55</v>
      </c>
      <c r="BH6" s="222">
        <v>56</v>
      </c>
      <c r="BI6" s="222">
        <v>57</v>
      </c>
      <c r="BJ6" s="222">
        <v>58</v>
      </c>
      <c r="BK6" s="222">
        <v>59</v>
      </c>
      <c r="BL6" s="222">
        <v>60</v>
      </c>
      <c r="BM6" s="222">
        <v>61</v>
      </c>
      <c r="BN6" s="222">
        <v>62</v>
      </c>
      <c r="BO6" s="222">
        <v>63</v>
      </c>
      <c r="BP6" s="222">
        <v>64</v>
      </c>
      <c r="BQ6" s="222">
        <v>65</v>
      </c>
      <c r="BR6" s="222">
        <v>66</v>
      </c>
      <c r="BS6" s="222">
        <v>67</v>
      </c>
      <c r="BT6" s="222">
        <v>68</v>
      </c>
      <c r="BU6" s="222">
        <v>69</v>
      </c>
      <c r="BV6" s="222">
        <v>70</v>
      </c>
      <c r="BW6" s="222">
        <v>71</v>
      </c>
      <c r="BX6" s="222">
        <v>72</v>
      </c>
      <c r="BY6" s="361">
        <v>73</v>
      </c>
      <c r="BZ6" s="361">
        <v>74</v>
      </c>
      <c r="CA6" s="222" t="s">
        <v>165</v>
      </c>
      <c r="CB6" s="222" t="s">
        <v>166</v>
      </c>
      <c r="CC6" s="222" t="s">
        <v>167</v>
      </c>
      <c r="CD6" s="222" t="s">
        <v>168</v>
      </c>
      <c r="CE6" s="222" t="s">
        <v>169</v>
      </c>
      <c r="CF6" s="222" t="s">
        <v>170</v>
      </c>
      <c r="CG6" s="222" t="s">
        <v>171</v>
      </c>
      <c r="CH6" s="222" t="s">
        <v>172</v>
      </c>
      <c r="CI6" s="222" t="s">
        <v>173</v>
      </c>
      <c r="CJ6" s="222" t="s">
        <v>175</v>
      </c>
      <c r="CK6" s="222" t="s">
        <v>176</v>
      </c>
      <c r="CL6" s="222" t="s">
        <v>177</v>
      </c>
      <c r="CM6" s="222" t="s">
        <v>178</v>
      </c>
      <c r="CN6" s="222" t="s">
        <v>179</v>
      </c>
      <c r="CO6" s="222" t="s">
        <v>180</v>
      </c>
      <c r="CP6" s="222" t="s">
        <v>181</v>
      </c>
      <c r="CQ6" s="222" t="s">
        <v>367</v>
      </c>
      <c r="CR6" s="222" t="s">
        <v>368</v>
      </c>
      <c r="CS6" s="222" t="s">
        <v>369</v>
      </c>
      <c r="CT6" s="222" t="s">
        <v>370</v>
      </c>
      <c r="CU6" s="222" t="s">
        <v>371</v>
      </c>
      <c r="CV6" s="222" t="s">
        <v>372</v>
      </c>
      <c r="CW6" s="222" t="s">
        <v>373</v>
      </c>
      <c r="CX6" s="222" t="s">
        <v>374</v>
      </c>
      <c r="CY6" s="361" t="s">
        <v>375</v>
      </c>
      <c r="CZ6" s="361" t="s">
        <v>376</v>
      </c>
      <c r="DA6" s="222" t="s">
        <v>377</v>
      </c>
      <c r="DB6" s="222" t="s">
        <v>378</v>
      </c>
      <c r="DC6" s="222" t="s">
        <v>379</v>
      </c>
      <c r="DD6" s="222" t="s">
        <v>380</v>
      </c>
      <c r="DE6" s="222" t="s">
        <v>381</v>
      </c>
      <c r="DF6" s="279">
        <v>106</v>
      </c>
      <c r="DG6" s="279">
        <v>107</v>
      </c>
      <c r="DH6" s="279">
        <v>108</v>
      </c>
      <c r="DI6" s="269" t="s">
        <v>349</v>
      </c>
      <c r="DJ6" s="269" t="s">
        <v>350</v>
      </c>
    </row>
    <row r="7" s="219" customFormat="1" ht="22.5" customHeight="1" spans="1:114">
      <c r="A7" s="223"/>
      <c r="B7" s="224"/>
      <c r="C7" s="145"/>
      <c r="D7" s="296" t="s">
        <v>189</v>
      </c>
      <c r="E7" s="306">
        <v>0</v>
      </c>
      <c r="F7" s="306">
        <v>0</v>
      </c>
      <c r="G7" s="81">
        <v>0</v>
      </c>
      <c r="H7" s="81">
        <v>0</v>
      </c>
      <c r="I7" s="81">
        <v>0</v>
      </c>
      <c r="J7" s="81">
        <v>0</v>
      </c>
      <c r="K7" s="81">
        <v>0</v>
      </c>
      <c r="L7" s="81">
        <v>0</v>
      </c>
      <c r="M7" s="81">
        <v>0</v>
      </c>
      <c r="N7" s="81">
        <v>0</v>
      </c>
      <c r="O7" s="81">
        <v>0</v>
      </c>
      <c r="P7" s="81">
        <v>0</v>
      </c>
      <c r="Q7" s="81">
        <v>0</v>
      </c>
      <c r="R7" s="81">
        <v>0</v>
      </c>
      <c r="S7" s="81">
        <v>0</v>
      </c>
      <c r="T7" s="306">
        <v>0</v>
      </c>
      <c r="U7" s="81">
        <v>0</v>
      </c>
      <c r="V7" s="81">
        <v>0</v>
      </c>
      <c r="W7" s="81">
        <v>0</v>
      </c>
      <c r="X7" s="81">
        <v>0</v>
      </c>
      <c r="Y7" s="81">
        <v>0</v>
      </c>
      <c r="Z7" s="81">
        <v>0</v>
      </c>
      <c r="AA7" s="81">
        <v>0</v>
      </c>
      <c r="AB7" s="81">
        <v>0</v>
      </c>
      <c r="AC7" s="81">
        <v>0</v>
      </c>
      <c r="AD7" s="81">
        <v>0</v>
      </c>
      <c r="AE7" s="81">
        <v>0</v>
      </c>
      <c r="AF7" s="81">
        <v>0</v>
      </c>
      <c r="AG7" s="81">
        <v>0</v>
      </c>
      <c r="AH7" s="81">
        <v>0</v>
      </c>
      <c r="AI7" s="81">
        <v>0</v>
      </c>
      <c r="AJ7" s="81">
        <v>0</v>
      </c>
      <c r="AK7" s="81">
        <v>0</v>
      </c>
      <c r="AL7" s="81">
        <v>0</v>
      </c>
      <c r="AM7" s="81">
        <v>0</v>
      </c>
      <c r="AN7" s="81">
        <v>0</v>
      </c>
      <c r="AO7" s="81">
        <v>0</v>
      </c>
      <c r="AP7" s="81">
        <v>0</v>
      </c>
      <c r="AQ7" s="81">
        <v>0</v>
      </c>
      <c r="AR7" s="81">
        <v>0</v>
      </c>
      <c r="AS7" s="81">
        <v>0</v>
      </c>
      <c r="AT7" s="81">
        <v>0</v>
      </c>
      <c r="AU7" s="81">
        <v>0</v>
      </c>
      <c r="AV7" s="306">
        <v>0</v>
      </c>
      <c r="AW7" s="81">
        <v>0</v>
      </c>
      <c r="AX7" s="81">
        <v>0</v>
      </c>
      <c r="AY7" s="81">
        <v>0</v>
      </c>
      <c r="AZ7" s="81">
        <v>0</v>
      </c>
      <c r="BA7" s="81">
        <v>0</v>
      </c>
      <c r="BB7" s="81">
        <v>0</v>
      </c>
      <c r="BC7" s="81">
        <v>0</v>
      </c>
      <c r="BD7" s="81">
        <v>0</v>
      </c>
      <c r="BE7" s="81">
        <v>0</v>
      </c>
      <c r="BF7" s="81">
        <v>0</v>
      </c>
      <c r="BG7" s="81">
        <v>0</v>
      </c>
      <c r="BH7" s="81">
        <v>0</v>
      </c>
      <c r="BI7" s="306">
        <v>0</v>
      </c>
      <c r="BJ7" s="81">
        <v>0</v>
      </c>
      <c r="BK7" s="81">
        <v>0</v>
      </c>
      <c r="BL7" s="81">
        <v>0</v>
      </c>
      <c r="BM7" s="81">
        <v>0</v>
      </c>
      <c r="BN7" s="306">
        <v>0</v>
      </c>
      <c r="BO7" s="81">
        <v>0</v>
      </c>
      <c r="BP7" s="81">
        <v>0</v>
      </c>
      <c r="BQ7" s="81">
        <v>0</v>
      </c>
      <c r="BR7" s="81">
        <v>0</v>
      </c>
      <c r="BS7" s="81">
        <v>0</v>
      </c>
      <c r="BT7" s="81">
        <v>0</v>
      </c>
      <c r="BU7" s="81">
        <v>0</v>
      </c>
      <c r="BV7" s="81">
        <v>0</v>
      </c>
      <c r="BW7" s="81">
        <v>0</v>
      </c>
      <c r="BX7" s="81">
        <v>0</v>
      </c>
      <c r="BY7" s="320">
        <v>0</v>
      </c>
      <c r="BZ7" s="320">
        <v>0</v>
      </c>
      <c r="CA7" s="306">
        <v>0</v>
      </c>
      <c r="CB7" s="81">
        <v>0</v>
      </c>
      <c r="CC7" s="81">
        <v>0</v>
      </c>
      <c r="CD7" s="81">
        <v>0</v>
      </c>
      <c r="CE7" s="81">
        <v>0</v>
      </c>
      <c r="CF7" s="81">
        <v>0</v>
      </c>
      <c r="CG7" s="81">
        <v>0</v>
      </c>
      <c r="CH7" s="81">
        <v>0</v>
      </c>
      <c r="CI7" s="81">
        <v>0</v>
      </c>
      <c r="CJ7" s="81">
        <v>0</v>
      </c>
      <c r="CK7" s="81">
        <v>0</v>
      </c>
      <c r="CL7" s="81">
        <v>0</v>
      </c>
      <c r="CM7" s="81">
        <v>0</v>
      </c>
      <c r="CN7" s="81">
        <v>0</v>
      </c>
      <c r="CO7" s="81">
        <v>0</v>
      </c>
      <c r="CP7" s="81">
        <v>0</v>
      </c>
      <c r="CQ7" s="81">
        <v>0</v>
      </c>
      <c r="CR7" s="306">
        <v>0</v>
      </c>
      <c r="CS7" s="81">
        <v>0</v>
      </c>
      <c r="CT7" s="81">
        <v>0</v>
      </c>
      <c r="CU7" s="306">
        <v>0</v>
      </c>
      <c r="CV7" s="81">
        <v>0</v>
      </c>
      <c r="CW7" s="81">
        <v>0</v>
      </c>
      <c r="CX7" s="81">
        <v>0</v>
      </c>
      <c r="CY7" s="320">
        <v>0</v>
      </c>
      <c r="CZ7" s="320">
        <v>0</v>
      </c>
      <c r="DA7" s="306">
        <v>0</v>
      </c>
      <c r="DB7" s="81">
        <v>0</v>
      </c>
      <c r="DC7" s="81">
        <v>0</v>
      </c>
      <c r="DD7" s="81">
        <v>0</v>
      </c>
      <c r="DE7" s="81">
        <v>0</v>
      </c>
      <c r="DF7" s="81">
        <v>0</v>
      </c>
      <c r="DG7" s="81">
        <v>0</v>
      </c>
      <c r="DH7" s="81">
        <v>0</v>
      </c>
      <c r="DI7" s="81">
        <v>0</v>
      </c>
      <c r="DJ7" s="320">
        <v>0</v>
      </c>
    </row>
    <row r="8" s="219" customFormat="1" ht="13.9" customHeight="1" spans="1:114">
      <c r="A8" s="156"/>
      <c r="B8" s="156"/>
      <c r="C8" s="156"/>
      <c r="D8" s="156"/>
      <c r="E8" s="161"/>
      <c r="F8" s="161"/>
      <c r="G8" s="162"/>
      <c r="H8" s="162"/>
      <c r="I8" s="162"/>
      <c r="J8" s="162"/>
      <c r="K8" s="162"/>
      <c r="L8" s="162"/>
      <c r="M8" s="162"/>
      <c r="N8" s="162"/>
      <c r="O8" s="162"/>
      <c r="P8" s="162"/>
      <c r="Q8" s="162"/>
      <c r="R8" s="162"/>
      <c r="S8" s="162"/>
      <c r="T8" s="161"/>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1"/>
      <c r="AW8" s="162"/>
      <c r="AX8" s="162"/>
      <c r="AY8" s="162"/>
      <c r="AZ8" s="162"/>
      <c r="BA8" s="162"/>
      <c r="BB8" s="162"/>
      <c r="BC8" s="162"/>
      <c r="BD8" s="162"/>
      <c r="BE8" s="162"/>
      <c r="BF8" s="162"/>
      <c r="BG8" s="162"/>
      <c r="BH8" s="162"/>
      <c r="BI8" s="161"/>
      <c r="BJ8" s="162"/>
      <c r="BK8" s="162"/>
      <c r="BL8" s="162"/>
      <c r="BM8" s="162"/>
      <c r="BN8" s="161"/>
      <c r="BO8" s="162"/>
      <c r="BP8" s="162"/>
      <c r="BQ8" s="162"/>
      <c r="BR8" s="162"/>
      <c r="BS8" s="162"/>
      <c r="BT8" s="162"/>
      <c r="BU8" s="162"/>
      <c r="BV8" s="162"/>
      <c r="BW8" s="162"/>
      <c r="BX8" s="162"/>
      <c r="BY8" s="321"/>
      <c r="BZ8" s="321"/>
      <c r="CA8" s="161"/>
      <c r="CB8" s="162"/>
      <c r="CC8" s="162"/>
      <c r="CD8" s="162"/>
      <c r="CE8" s="162"/>
      <c r="CF8" s="162"/>
      <c r="CG8" s="162"/>
      <c r="CH8" s="162"/>
      <c r="CI8" s="162"/>
      <c r="CJ8" s="162"/>
      <c r="CK8" s="162"/>
      <c r="CL8" s="162"/>
      <c r="CM8" s="162"/>
      <c r="CN8" s="162"/>
      <c r="CO8" s="162"/>
      <c r="CP8" s="162"/>
      <c r="CQ8" s="162"/>
      <c r="CR8" s="161"/>
      <c r="CS8" s="162"/>
      <c r="CT8" s="162"/>
      <c r="CU8" s="161"/>
      <c r="CV8" s="162"/>
      <c r="CW8" s="162"/>
      <c r="CX8" s="162"/>
      <c r="CY8" s="321"/>
      <c r="CZ8" s="321"/>
      <c r="DA8" s="161"/>
      <c r="DB8" s="162"/>
      <c r="DC8" s="162"/>
      <c r="DD8" s="162"/>
      <c r="DE8" s="162"/>
      <c r="DF8" s="162"/>
      <c r="DG8" s="162"/>
      <c r="DH8" s="162"/>
      <c r="DI8" s="162"/>
      <c r="DJ8" s="321"/>
    </row>
  </sheetData>
  <mergeCells count="17">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8:C8"/>
    <mergeCell ref="E4:E5"/>
  </mergeCells>
  <printOptions horizontalCentered="1" verticalCentered="1"/>
  <pageMargins left="0.52" right="0.52" top="1.25" bottom="0.4" header="0.31" footer="0.31"/>
  <pageSetup paperSize="8" scale="75" orientation="landscape" blackAndWhite="1" useFirstPageNumber="1"/>
  <headerFooter>
    <oddHeader>&amp;L
&amp;16&amp;"Calibri"&amp;K000000编制单位：阳泉市红十字会&amp;C
&amp;21&amp;"Calibri"&amp;B&amp;K000000经营支出决算明细表&amp;R
&amp;16&amp;"Calibri"&amp;K000000财决05-3表
&amp;16&amp;"Calibri"&amp;K000000金额单位：元</oddHeader>
    <oddFooter>&amp;C第 &amp;P 页，共 &amp;N 页</oddFooter>
  </headerFooter>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
  <sheetViews>
    <sheetView showGridLines="0" workbookViewId="0">
      <pane xSplit="4" ySplit="8" topLeftCell="E9" activePane="bottomRight" state="frozen"/>
      <selection/>
      <selection pane="topRight"/>
      <selection pane="bottomLeft"/>
      <selection pane="bottomRight" activeCell="A1" sqref="A1:Y1"/>
    </sheetView>
  </sheetViews>
  <sheetFormatPr defaultColWidth="9" defaultRowHeight="14.25" customHeight="1"/>
  <cols>
    <col min="1" max="3" width="3.5" style="337" customWidth="1"/>
    <col min="4" max="4" width="32.5" style="337" customWidth="1"/>
    <col min="5" max="5" width="18.75" style="337" customWidth="1"/>
    <col min="6" max="6" width="15" style="337" customWidth="1"/>
    <col min="7" max="7" width="32.5" style="337" customWidth="1"/>
    <col min="8" max="8" width="18.75" style="337" customWidth="1"/>
    <col min="9" max="9" width="12.5" style="337" customWidth="1"/>
    <col min="10" max="10" width="7.5" style="337" customWidth="1"/>
    <col min="11" max="25" width="18.75" style="337" customWidth="1"/>
  </cols>
  <sheetData>
    <row r="1" s="335" customFormat="1" ht="21" customHeight="1" spans="1:25">
      <c r="A1" s="29" t="s">
        <v>423</v>
      </c>
      <c r="B1" s="29"/>
      <c r="C1" s="29"/>
      <c r="D1" s="29"/>
      <c r="E1" s="29"/>
      <c r="F1" s="29"/>
      <c r="G1" s="29"/>
      <c r="H1" s="29"/>
      <c r="I1" s="29"/>
      <c r="J1" s="29"/>
      <c r="K1" s="29"/>
      <c r="L1" s="29"/>
      <c r="M1" s="29"/>
      <c r="N1" s="29"/>
      <c r="O1" s="29"/>
      <c r="P1" s="29"/>
      <c r="Q1" s="29"/>
      <c r="R1" s="29"/>
      <c r="S1" s="29"/>
      <c r="T1" s="29"/>
      <c r="U1" s="29"/>
      <c r="V1" s="29"/>
      <c r="W1" s="29"/>
      <c r="X1" s="29"/>
      <c r="Y1" s="29"/>
    </row>
    <row r="2" s="87" customFormat="1" ht="18" customHeight="1" spans="1:25">
      <c r="A2" s="337"/>
      <c r="B2" s="337"/>
      <c r="C2" s="337"/>
      <c r="D2" s="337"/>
      <c r="E2" s="337"/>
      <c r="F2" s="337"/>
      <c r="G2" s="337"/>
      <c r="H2" s="337"/>
      <c r="I2" s="337"/>
      <c r="J2" s="337"/>
      <c r="K2" s="337"/>
      <c r="L2" s="337"/>
      <c r="M2" s="337"/>
      <c r="N2" s="337"/>
      <c r="O2" s="337"/>
      <c r="P2" s="337"/>
      <c r="Q2" s="337"/>
      <c r="R2" s="337"/>
      <c r="S2" s="337"/>
      <c r="T2" s="337"/>
      <c r="U2" s="337"/>
      <c r="V2" s="337"/>
      <c r="W2" s="337"/>
      <c r="X2" s="337"/>
      <c r="Y2" s="355" t="s">
        <v>424</v>
      </c>
    </row>
    <row r="3" s="149" customFormat="1" ht="18" customHeight="1" spans="1:25">
      <c r="A3" s="171" t="s">
        <v>2</v>
      </c>
      <c r="B3" s="338"/>
      <c r="C3" s="338"/>
      <c r="D3" s="338"/>
      <c r="E3" s="338"/>
      <c r="F3" s="338"/>
      <c r="G3" s="338"/>
      <c r="H3" s="338"/>
      <c r="I3" s="338"/>
      <c r="J3" s="338"/>
      <c r="K3" s="338"/>
      <c r="L3" s="338"/>
      <c r="M3" s="338"/>
      <c r="N3" s="354"/>
      <c r="O3" s="354"/>
      <c r="P3" s="338"/>
      <c r="Q3" s="338"/>
      <c r="R3" s="338"/>
      <c r="S3" s="338"/>
      <c r="T3" s="338"/>
      <c r="U3" s="338"/>
      <c r="V3" s="338"/>
      <c r="W3" s="338"/>
      <c r="X3" s="338"/>
      <c r="Y3" s="356" t="s">
        <v>3</v>
      </c>
    </row>
    <row r="4" s="329" customFormat="1" ht="18" customHeight="1" spans="1:25">
      <c r="A4" s="510" t="s">
        <v>6</v>
      </c>
      <c r="B4" s="305"/>
      <c r="C4" s="305"/>
      <c r="D4" s="305"/>
      <c r="E4" s="305"/>
      <c r="F4" s="305"/>
      <c r="G4" s="305"/>
      <c r="H4" s="305"/>
      <c r="I4" s="305"/>
      <c r="J4" s="305"/>
      <c r="K4" s="510" t="s">
        <v>425</v>
      </c>
      <c r="L4" s="305"/>
      <c r="M4" s="305"/>
      <c r="N4" s="305"/>
      <c r="O4" s="305"/>
      <c r="P4" s="305"/>
      <c r="Q4" s="305" t="s">
        <v>426</v>
      </c>
      <c r="R4" s="305"/>
      <c r="S4" s="305"/>
      <c r="T4" s="305" t="s">
        <v>123</v>
      </c>
      <c r="U4" s="510" t="s">
        <v>125</v>
      </c>
      <c r="V4" s="510" t="s">
        <v>128</v>
      </c>
      <c r="W4" s="305"/>
      <c r="X4" s="305"/>
      <c r="Y4" s="305"/>
    </row>
    <row r="5" s="329" customFormat="1" ht="18" customHeight="1" spans="1:25">
      <c r="A5" s="510" t="s">
        <v>187</v>
      </c>
      <c r="B5" s="305"/>
      <c r="C5" s="305"/>
      <c r="D5" s="510" t="s">
        <v>384</v>
      </c>
      <c r="E5" s="305" t="s">
        <v>385</v>
      </c>
      <c r="F5" s="305" t="s">
        <v>386</v>
      </c>
      <c r="G5" s="305" t="s">
        <v>387</v>
      </c>
      <c r="H5" s="305" t="s">
        <v>388</v>
      </c>
      <c r="I5" s="305" t="s">
        <v>389</v>
      </c>
      <c r="J5" s="305" t="s">
        <v>427</v>
      </c>
      <c r="K5" s="305" t="s">
        <v>189</v>
      </c>
      <c r="L5" s="510" t="s">
        <v>126</v>
      </c>
      <c r="M5" s="305"/>
      <c r="N5" s="510" t="s">
        <v>428</v>
      </c>
      <c r="O5" s="305"/>
      <c r="P5" s="305" t="s">
        <v>429</v>
      </c>
      <c r="Q5" s="305" t="s">
        <v>189</v>
      </c>
      <c r="R5" s="305" t="s">
        <v>428</v>
      </c>
      <c r="S5" s="305" t="s">
        <v>430</v>
      </c>
      <c r="T5" s="305"/>
      <c r="U5" s="305"/>
      <c r="V5" s="305" t="s">
        <v>189</v>
      </c>
      <c r="W5" s="305" t="s">
        <v>431</v>
      </c>
      <c r="X5" s="305"/>
      <c r="Y5" s="305"/>
    </row>
    <row r="6" s="329" customFormat="1" ht="34.5" customHeight="1" spans="1:25">
      <c r="A6" s="305"/>
      <c r="B6" s="305"/>
      <c r="C6" s="305"/>
      <c r="D6" s="305"/>
      <c r="E6" s="305"/>
      <c r="F6" s="305"/>
      <c r="G6" s="305"/>
      <c r="H6" s="305"/>
      <c r="I6" s="305"/>
      <c r="J6" s="305"/>
      <c r="K6" s="305"/>
      <c r="L6" s="305" t="s">
        <v>138</v>
      </c>
      <c r="M6" s="305" t="s">
        <v>431</v>
      </c>
      <c r="N6" s="305" t="s">
        <v>138</v>
      </c>
      <c r="O6" s="305" t="s">
        <v>432</v>
      </c>
      <c r="P6" s="305"/>
      <c r="Q6" s="305"/>
      <c r="R6" s="305"/>
      <c r="S6" s="305"/>
      <c r="T6" s="305"/>
      <c r="U6" s="305"/>
      <c r="V6" s="305"/>
      <c r="W6" s="305" t="s">
        <v>138</v>
      </c>
      <c r="X6" s="305" t="s">
        <v>433</v>
      </c>
      <c r="Y6" s="305" t="s">
        <v>434</v>
      </c>
    </row>
    <row r="7" s="336" customFormat="1" ht="22.5" customHeight="1" spans="1:25">
      <c r="A7" s="502" t="s">
        <v>197</v>
      </c>
      <c r="B7" s="502" t="s">
        <v>198</v>
      </c>
      <c r="C7" s="502" t="s">
        <v>199</v>
      </c>
      <c r="D7" s="511" t="s">
        <v>200</v>
      </c>
      <c r="E7" s="304" t="s">
        <v>64</v>
      </c>
      <c r="F7" s="304" t="s">
        <v>64</v>
      </c>
      <c r="G7" s="304" t="s">
        <v>64</v>
      </c>
      <c r="H7" s="304" t="s">
        <v>64</v>
      </c>
      <c r="I7" s="304" t="s">
        <v>64</v>
      </c>
      <c r="J7" s="304" t="s">
        <v>64</v>
      </c>
      <c r="K7" s="222">
        <v>1</v>
      </c>
      <c r="L7" s="222">
        <v>2</v>
      </c>
      <c r="M7" s="222">
        <v>3</v>
      </c>
      <c r="N7" s="222">
        <v>4</v>
      </c>
      <c r="O7" s="222">
        <v>5</v>
      </c>
      <c r="P7" s="222">
        <v>6</v>
      </c>
      <c r="Q7" s="222">
        <v>7</v>
      </c>
      <c r="R7" s="222">
        <v>8</v>
      </c>
      <c r="S7" s="222">
        <v>9</v>
      </c>
      <c r="T7" s="222">
        <v>10</v>
      </c>
      <c r="U7" s="222">
        <v>11</v>
      </c>
      <c r="V7" s="222">
        <v>12</v>
      </c>
      <c r="W7" s="222">
        <v>13</v>
      </c>
      <c r="X7" s="222">
        <v>14</v>
      </c>
      <c r="Y7" s="222" t="s">
        <v>77</v>
      </c>
    </row>
    <row r="8" s="219" customFormat="1" ht="22.5" customHeight="1" spans="1:25">
      <c r="A8" s="341"/>
      <c r="B8" s="342"/>
      <c r="C8" s="343"/>
      <c r="D8" s="158" t="s">
        <v>189</v>
      </c>
      <c r="E8" s="158"/>
      <c r="F8" s="158" t="s">
        <v>392</v>
      </c>
      <c r="G8" s="175"/>
      <c r="H8" s="175"/>
      <c r="I8" s="158" t="s">
        <v>392</v>
      </c>
      <c r="J8" s="158" t="s">
        <v>392</v>
      </c>
      <c r="K8" s="349">
        <v>1093750</v>
      </c>
      <c r="L8" s="350">
        <f>L9</f>
        <v>0</v>
      </c>
      <c r="M8" s="350">
        <f>M9</f>
        <v>0</v>
      </c>
      <c r="N8" s="350">
        <f>N9</f>
        <v>1093750</v>
      </c>
      <c r="O8" s="350">
        <f>O9</f>
        <v>0</v>
      </c>
      <c r="P8" s="350">
        <f>P9</f>
        <v>0</v>
      </c>
      <c r="Q8" s="349">
        <v>1093750</v>
      </c>
      <c r="R8" s="350">
        <f>R9</f>
        <v>1093750</v>
      </c>
      <c r="S8" s="350">
        <f>S9</f>
        <v>0</v>
      </c>
      <c r="T8" s="350">
        <f>T9</f>
        <v>0</v>
      </c>
      <c r="U8" s="350">
        <f>U9</f>
        <v>0</v>
      </c>
      <c r="V8" s="350">
        <f>V9</f>
        <v>0</v>
      </c>
      <c r="W8" s="349">
        <v>0</v>
      </c>
      <c r="X8" s="350">
        <f>X9</f>
        <v>0</v>
      </c>
      <c r="Y8" s="350">
        <f>Y9</f>
        <v>0</v>
      </c>
    </row>
    <row r="9" ht="22.5" customHeight="1" spans="1:25">
      <c r="A9" s="341" t="s">
        <v>207</v>
      </c>
      <c r="B9" s="342"/>
      <c r="C9" s="343"/>
      <c r="D9" s="158" t="s">
        <v>208</v>
      </c>
      <c r="E9" s="158"/>
      <c r="F9" s="158" t="s">
        <v>392</v>
      </c>
      <c r="G9" s="175"/>
      <c r="H9" s="175"/>
      <c r="I9" s="158" t="s">
        <v>392</v>
      </c>
      <c r="J9" s="158" t="s">
        <v>392</v>
      </c>
      <c r="K9" s="349">
        <v>1093750</v>
      </c>
      <c r="L9" s="350">
        <f>L10</f>
        <v>0</v>
      </c>
      <c r="M9" s="350">
        <f>M10</f>
        <v>0</v>
      </c>
      <c r="N9" s="350">
        <f>N10</f>
        <v>1093750</v>
      </c>
      <c r="O9" s="350">
        <f>O10</f>
        <v>0</v>
      </c>
      <c r="P9" s="350">
        <f>P10</f>
        <v>0</v>
      </c>
      <c r="Q9" s="349">
        <v>1093750</v>
      </c>
      <c r="R9" s="350">
        <f>R10</f>
        <v>1093750</v>
      </c>
      <c r="S9" s="350">
        <f>S10</f>
        <v>0</v>
      </c>
      <c r="T9" s="350">
        <f>T10</f>
        <v>0</v>
      </c>
      <c r="U9" s="350">
        <f>U10</f>
        <v>0</v>
      </c>
      <c r="V9" s="350">
        <f>V10</f>
        <v>0</v>
      </c>
      <c r="W9" s="349">
        <v>0</v>
      </c>
      <c r="X9" s="350">
        <f>X10</f>
        <v>0</v>
      </c>
      <c r="Y9" s="350">
        <f>Y10</f>
        <v>0</v>
      </c>
    </row>
    <row r="10" ht="22.5" customHeight="1" spans="1:25">
      <c r="A10" s="341" t="s">
        <v>215</v>
      </c>
      <c r="B10" s="342"/>
      <c r="C10" s="343"/>
      <c r="D10" s="158" t="s">
        <v>216</v>
      </c>
      <c r="E10" s="158"/>
      <c r="F10" s="158" t="s">
        <v>392</v>
      </c>
      <c r="G10" s="175"/>
      <c r="H10" s="175"/>
      <c r="I10" s="158" t="s">
        <v>392</v>
      </c>
      <c r="J10" s="158" t="s">
        <v>392</v>
      </c>
      <c r="K10" s="349">
        <v>1093750</v>
      </c>
      <c r="L10" s="350">
        <f>L11+L15</f>
        <v>0</v>
      </c>
      <c r="M10" s="350">
        <f>M11+M15</f>
        <v>0</v>
      </c>
      <c r="N10" s="350">
        <f>N11+N15</f>
        <v>1093750</v>
      </c>
      <c r="O10" s="350">
        <f>O11+O15</f>
        <v>0</v>
      </c>
      <c r="P10" s="350">
        <f>P11+P15</f>
        <v>0</v>
      </c>
      <c r="Q10" s="349">
        <v>1093750</v>
      </c>
      <c r="R10" s="350">
        <f>R11+R15</f>
        <v>1093750</v>
      </c>
      <c r="S10" s="350">
        <f>S11+S15</f>
        <v>0</v>
      </c>
      <c r="T10" s="350">
        <f>T11+T15</f>
        <v>0</v>
      </c>
      <c r="U10" s="350">
        <f>U11+U15</f>
        <v>0</v>
      </c>
      <c r="V10" s="350">
        <f>V11+V15</f>
        <v>0</v>
      </c>
      <c r="W10" s="349">
        <v>0</v>
      </c>
      <c r="X10" s="350">
        <f>X11+X15</f>
        <v>0</v>
      </c>
      <c r="Y10" s="350">
        <f>Y11+Y15</f>
        <v>0</v>
      </c>
    </row>
    <row r="11" ht="22.5" customHeight="1" spans="1:25">
      <c r="A11" s="341" t="s">
        <v>217</v>
      </c>
      <c r="B11" s="342"/>
      <c r="C11" s="343"/>
      <c r="D11" s="158" t="s">
        <v>218</v>
      </c>
      <c r="E11" s="158"/>
      <c r="F11" s="158" t="s">
        <v>392</v>
      </c>
      <c r="G11" s="175"/>
      <c r="H11" s="175"/>
      <c r="I11" s="158" t="s">
        <v>392</v>
      </c>
      <c r="J11" s="158" t="s">
        <v>392</v>
      </c>
      <c r="K11" s="349">
        <v>250000</v>
      </c>
      <c r="L11" s="350">
        <f>L12+L13+L14</f>
        <v>0</v>
      </c>
      <c r="M11" s="350">
        <f>M12+M13+M14</f>
        <v>0</v>
      </c>
      <c r="N11" s="350">
        <f>N12+N13+N14</f>
        <v>250000</v>
      </c>
      <c r="O11" s="350">
        <f>O12+O13+O14</f>
        <v>0</v>
      </c>
      <c r="P11" s="350">
        <f>P12+P13+P14</f>
        <v>0</v>
      </c>
      <c r="Q11" s="349">
        <v>250000</v>
      </c>
      <c r="R11" s="350">
        <f>R12+R13+R14</f>
        <v>250000</v>
      </c>
      <c r="S11" s="350">
        <f>S12+S13+S14</f>
        <v>0</v>
      </c>
      <c r="T11" s="350">
        <f>T12+T13+T14</f>
        <v>0</v>
      </c>
      <c r="U11" s="350">
        <f>U12+U13+U14</f>
        <v>0</v>
      </c>
      <c r="V11" s="350">
        <f>V12+V13+V14</f>
        <v>0</v>
      </c>
      <c r="W11" s="349">
        <v>0</v>
      </c>
      <c r="X11" s="350">
        <f>X12+X13+X14</f>
        <v>0</v>
      </c>
      <c r="Y11" s="350">
        <f>Y12+Y13+Y14</f>
        <v>0</v>
      </c>
    </row>
    <row r="12" ht="22.5" customHeight="1" spans="1:25">
      <c r="A12" s="344" t="s">
        <v>217</v>
      </c>
      <c r="B12" s="345"/>
      <c r="C12" s="346"/>
      <c r="D12" s="159" t="s">
        <v>399</v>
      </c>
      <c r="E12" s="159" t="s">
        <v>400</v>
      </c>
      <c r="F12" s="159" t="s">
        <v>395</v>
      </c>
      <c r="G12" s="296" t="s">
        <v>401</v>
      </c>
      <c r="H12" s="296" t="s">
        <v>402</v>
      </c>
      <c r="I12" s="159" t="s">
        <v>398</v>
      </c>
      <c r="J12" s="159" t="s">
        <v>392</v>
      </c>
      <c r="K12" s="349">
        <v>100000</v>
      </c>
      <c r="L12" s="351">
        <v>0</v>
      </c>
      <c r="M12" s="351">
        <v>0</v>
      </c>
      <c r="N12" s="351">
        <v>100000</v>
      </c>
      <c r="O12" s="351">
        <v>0</v>
      </c>
      <c r="P12" s="351">
        <v>0</v>
      </c>
      <c r="Q12" s="349">
        <v>100000</v>
      </c>
      <c r="R12" s="351">
        <v>100000</v>
      </c>
      <c r="S12" s="351">
        <v>0</v>
      </c>
      <c r="T12" s="351">
        <v>0</v>
      </c>
      <c r="U12" s="351">
        <v>0</v>
      </c>
      <c r="V12" s="351">
        <v>0</v>
      </c>
      <c r="W12" s="349">
        <v>0</v>
      </c>
      <c r="X12" s="351">
        <v>0</v>
      </c>
      <c r="Y12" s="351">
        <v>0</v>
      </c>
    </row>
    <row r="13" ht="22.5" customHeight="1" spans="1:25">
      <c r="A13" s="344" t="s">
        <v>217</v>
      </c>
      <c r="B13" s="345"/>
      <c r="C13" s="346"/>
      <c r="D13" s="159" t="s">
        <v>403</v>
      </c>
      <c r="E13" s="159" t="s">
        <v>404</v>
      </c>
      <c r="F13" s="159" t="s">
        <v>395</v>
      </c>
      <c r="G13" s="296" t="s">
        <v>401</v>
      </c>
      <c r="H13" s="296" t="s">
        <v>402</v>
      </c>
      <c r="I13" s="159" t="s">
        <v>398</v>
      </c>
      <c r="J13" s="159" t="s">
        <v>392</v>
      </c>
      <c r="K13" s="349">
        <v>50000</v>
      </c>
      <c r="L13" s="351">
        <v>0</v>
      </c>
      <c r="M13" s="351">
        <v>0</v>
      </c>
      <c r="N13" s="351">
        <v>50000</v>
      </c>
      <c r="O13" s="351">
        <v>0</v>
      </c>
      <c r="P13" s="351">
        <v>0</v>
      </c>
      <c r="Q13" s="349">
        <v>50000</v>
      </c>
      <c r="R13" s="351">
        <v>50000</v>
      </c>
      <c r="S13" s="351">
        <v>0</v>
      </c>
      <c r="T13" s="351">
        <v>0</v>
      </c>
      <c r="U13" s="351">
        <v>0</v>
      </c>
      <c r="V13" s="351">
        <v>0</v>
      </c>
      <c r="W13" s="349">
        <v>0</v>
      </c>
      <c r="X13" s="351">
        <v>0</v>
      </c>
      <c r="Y13" s="351">
        <v>0</v>
      </c>
    </row>
    <row r="14" ht="22.5" customHeight="1" spans="1:25">
      <c r="A14" s="344" t="s">
        <v>217</v>
      </c>
      <c r="B14" s="345"/>
      <c r="C14" s="346"/>
      <c r="D14" s="159" t="s">
        <v>393</v>
      </c>
      <c r="E14" s="159" t="s">
        <v>394</v>
      </c>
      <c r="F14" s="159" t="s">
        <v>395</v>
      </c>
      <c r="G14" s="296" t="s">
        <v>396</v>
      </c>
      <c r="H14" s="296" t="s">
        <v>397</v>
      </c>
      <c r="I14" s="159" t="s">
        <v>398</v>
      </c>
      <c r="J14" s="159" t="s">
        <v>392</v>
      </c>
      <c r="K14" s="349">
        <v>100000</v>
      </c>
      <c r="L14" s="351">
        <v>0</v>
      </c>
      <c r="M14" s="351">
        <v>0</v>
      </c>
      <c r="N14" s="351">
        <v>100000</v>
      </c>
      <c r="O14" s="351">
        <v>0</v>
      </c>
      <c r="P14" s="351">
        <v>0</v>
      </c>
      <c r="Q14" s="349">
        <v>100000</v>
      </c>
      <c r="R14" s="351">
        <v>100000</v>
      </c>
      <c r="S14" s="351">
        <v>0</v>
      </c>
      <c r="T14" s="351">
        <v>0</v>
      </c>
      <c r="U14" s="351">
        <v>0</v>
      </c>
      <c r="V14" s="351">
        <v>0</v>
      </c>
      <c r="W14" s="349">
        <v>0</v>
      </c>
      <c r="X14" s="351">
        <v>0</v>
      </c>
      <c r="Y14" s="351">
        <v>0</v>
      </c>
    </row>
    <row r="15" ht="22.5" customHeight="1" spans="1:25">
      <c r="A15" s="341" t="s">
        <v>219</v>
      </c>
      <c r="B15" s="342"/>
      <c r="C15" s="343"/>
      <c r="D15" s="158" t="s">
        <v>220</v>
      </c>
      <c r="E15" s="158"/>
      <c r="F15" s="158" t="s">
        <v>392</v>
      </c>
      <c r="G15" s="175"/>
      <c r="H15" s="175"/>
      <c r="I15" s="158" t="s">
        <v>392</v>
      </c>
      <c r="J15" s="158" t="s">
        <v>392</v>
      </c>
      <c r="K15" s="349">
        <v>843750</v>
      </c>
      <c r="L15" s="350">
        <f>L16+L17+L18+L19</f>
        <v>0</v>
      </c>
      <c r="M15" s="350">
        <f>M16+M17+M18+M19</f>
        <v>0</v>
      </c>
      <c r="N15" s="350">
        <f>N16+N17+N18+N19</f>
        <v>843750</v>
      </c>
      <c r="O15" s="350">
        <f>O16+O17+O18+O19</f>
        <v>0</v>
      </c>
      <c r="P15" s="350">
        <f>P16+P17+P18+P19</f>
        <v>0</v>
      </c>
      <c r="Q15" s="349">
        <v>843750</v>
      </c>
      <c r="R15" s="350">
        <f>R16+R17+R18+R19</f>
        <v>843750</v>
      </c>
      <c r="S15" s="350">
        <f>S16+S17+S18+S19</f>
        <v>0</v>
      </c>
      <c r="T15" s="350">
        <f>T16+T17+T18+T19</f>
        <v>0</v>
      </c>
      <c r="U15" s="350">
        <f>U16+U17+U18+U19</f>
        <v>0</v>
      </c>
      <c r="V15" s="350">
        <f>V16+V17+V18+V19</f>
        <v>0</v>
      </c>
      <c r="W15" s="349">
        <v>0</v>
      </c>
      <c r="X15" s="350">
        <f>X16+X17+X18+X19</f>
        <v>0</v>
      </c>
      <c r="Y15" s="350">
        <f>Y16+Y17+Y18+Y19</f>
        <v>0</v>
      </c>
    </row>
    <row r="16" ht="22.5" customHeight="1" spans="1:25">
      <c r="A16" s="344" t="s">
        <v>219</v>
      </c>
      <c r="B16" s="345"/>
      <c r="C16" s="346"/>
      <c r="D16" s="159" t="s">
        <v>405</v>
      </c>
      <c r="E16" s="159" t="s">
        <v>406</v>
      </c>
      <c r="F16" s="159" t="s">
        <v>395</v>
      </c>
      <c r="G16" s="296" t="s">
        <v>401</v>
      </c>
      <c r="H16" s="296" t="s">
        <v>402</v>
      </c>
      <c r="I16" s="159" t="s">
        <v>398</v>
      </c>
      <c r="J16" s="159" t="s">
        <v>392</v>
      </c>
      <c r="K16" s="349">
        <v>10000</v>
      </c>
      <c r="L16" s="351">
        <v>0</v>
      </c>
      <c r="M16" s="351">
        <v>0</v>
      </c>
      <c r="N16" s="351">
        <v>10000</v>
      </c>
      <c r="O16" s="351">
        <v>0</v>
      </c>
      <c r="P16" s="351">
        <v>0</v>
      </c>
      <c r="Q16" s="349">
        <v>10000</v>
      </c>
      <c r="R16" s="351">
        <v>10000</v>
      </c>
      <c r="S16" s="351">
        <v>0</v>
      </c>
      <c r="T16" s="351">
        <v>0</v>
      </c>
      <c r="U16" s="351">
        <v>0</v>
      </c>
      <c r="V16" s="351">
        <v>0</v>
      </c>
      <c r="W16" s="349">
        <v>0</v>
      </c>
      <c r="X16" s="351">
        <v>0</v>
      </c>
      <c r="Y16" s="351">
        <v>0</v>
      </c>
    </row>
    <row r="17" ht="22.5" customHeight="1" spans="1:25">
      <c r="A17" s="344" t="s">
        <v>219</v>
      </c>
      <c r="B17" s="345"/>
      <c r="C17" s="346"/>
      <c r="D17" s="159" t="s">
        <v>412</v>
      </c>
      <c r="E17" s="159" t="s">
        <v>413</v>
      </c>
      <c r="F17" s="159" t="s">
        <v>395</v>
      </c>
      <c r="G17" s="296" t="s">
        <v>414</v>
      </c>
      <c r="H17" s="296" t="s">
        <v>415</v>
      </c>
      <c r="I17" s="159" t="s">
        <v>398</v>
      </c>
      <c r="J17" s="159" t="s">
        <v>392</v>
      </c>
      <c r="K17" s="349">
        <v>500000</v>
      </c>
      <c r="L17" s="351">
        <v>0</v>
      </c>
      <c r="M17" s="351">
        <v>0</v>
      </c>
      <c r="N17" s="351">
        <v>500000</v>
      </c>
      <c r="O17" s="351">
        <v>0</v>
      </c>
      <c r="P17" s="351">
        <v>0</v>
      </c>
      <c r="Q17" s="349">
        <v>500000</v>
      </c>
      <c r="R17" s="351">
        <v>500000</v>
      </c>
      <c r="S17" s="351">
        <v>0</v>
      </c>
      <c r="T17" s="351">
        <v>0</v>
      </c>
      <c r="U17" s="351">
        <v>0</v>
      </c>
      <c r="V17" s="351">
        <v>0</v>
      </c>
      <c r="W17" s="349">
        <v>0</v>
      </c>
      <c r="X17" s="351">
        <v>0</v>
      </c>
      <c r="Y17" s="351">
        <v>0</v>
      </c>
    </row>
    <row r="18" ht="22.5" customHeight="1" spans="1:25">
      <c r="A18" s="344" t="s">
        <v>219</v>
      </c>
      <c r="B18" s="345"/>
      <c r="C18" s="346"/>
      <c r="D18" s="159" t="s">
        <v>416</v>
      </c>
      <c r="E18" s="159" t="s">
        <v>417</v>
      </c>
      <c r="F18" s="159" t="s">
        <v>395</v>
      </c>
      <c r="G18" s="296" t="s">
        <v>418</v>
      </c>
      <c r="H18" s="296" t="s">
        <v>419</v>
      </c>
      <c r="I18" s="159" t="s">
        <v>398</v>
      </c>
      <c r="J18" s="159" t="s">
        <v>392</v>
      </c>
      <c r="K18" s="349">
        <v>48150</v>
      </c>
      <c r="L18" s="351">
        <v>0</v>
      </c>
      <c r="M18" s="351">
        <v>0</v>
      </c>
      <c r="N18" s="351">
        <v>48150</v>
      </c>
      <c r="O18" s="351">
        <v>0</v>
      </c>
      <c r="P18" s="351">
        <v>0</v>
      </c>
      <c r="Q18" s="349">
        <v>48150</v>
      </c>
      <c r="R18" s="351">
        <v>48150</v>
      </c>
      <c r="S18" s="351">
        <v>0</v>
      </c>
      <c r="T18" s="351">
        <v>0</v>
      </c>
      <c r="U18" s="351">
        <v>0</v>
      </c>
      <c r="V18" s="351">
        <v>0</v>
      </c>
      <c r="W18" s="349">
        <v>0</v>
      </c>
      <c r="X18" s="351">
        <v>0</v>
      </c>
      <c r="Y18" s="351">
        <v>0</v>
      </c>
    </row>
    <row r="19" ht="22.5" customHeight="1" spans="1:25">
      <c r="A19" s="344" t="s">
        <v>219</v>
      </c>
      <c r="B19" s="345"/>
      <c r="C19" s="346"/>
      <c r="D19" s="159" t="s">
        <v>407</v>
      </c>
      <c r="E19" s="159" t="s">
        <v>408</v>
      </c>
      <c r="F19" s="159" t="s">
        <v>409</v>
      </c>
      <c r="G19" s="296" t="s">
        <v>410</v>
      </c>
      <c r="H19" s="296" t="s">
        <v>411</v>
      </c>
      <c r="I19" s="159" t="s">
        <v>398</v>
      </c>
      <c r="J19" s="159" t="s">
        <v>392</v>
      </c>
      <c r="K19" s="349">
        <v>285600</v>
      </c>
      <c r="L19" s="351">
        <v>0</v>
      </c>
      <c r="M19" s="351">
        <v>0</v>
      </c>
      <c r="N19" s="351">
        <v>285600</v>
      </c>
      <c r="O19" s="351">
        <v>0</v>
      </c>
      <c r="P19" s="351">
        <v>0</v>
      </c>
      <c r="Q19" s="349">
        <v>285600</v>
      </c>
      <c r="R19" s="351">
        <v>285600</v>
      </c>
      <c r="S19" s="351">
        <v>0</v>
      </c>
      <c r="T19" s="351">
        <v>0</v>
      </c>
      <c r="U19" s="351">
        <v>0</v>
      </c>
      <c r="V19" s="351">
        <v>0</v>
      </c>
      <c r="W19" s="349">
        <v>0</v>
      </c>
      <c r="X19" s="351">
        <v>0</v>
      </c>
      <c r="Y19" s="351">
        <v>0</v>
      </c>
    </row>
    <row r="20" s="219" customFormat="1" ht="17.65" customHeight="1" spans="1:25">
      <c r="A20" s="347"/>
      <c r="B20" s="348"/>
      <c r="C20" s="348"/>
      <c r="D20" s="157"/>
      <c r="E20" s="157"/>
      <c r="F20" s="157"/>
      <c r="G20" s="156"/>
      <c r="H20" s="156"/>
      <c r="I20" s="157"/>
      <c r="J20" s="157"/>
      <c r="K20" s="352"/>
      <c r="L20" s="353"/>
      <c r="M20" s="353"/>
      <c r="N20" s="353"/>
      <c r="O20" s="353"/>
      <c r="P20" s="353"/>
      <c r="Q20" s="352"/>
      <c r="R20" s="353"/>
      <c r="S20" s="353"/>
      <c r="T20" s="353"/>
      <c r="U20" s="353"/>
      <c r="V20" s="353"/>
      <c r="W20" s="352"/>
      <c r="X20" s="353"/>
      <c r="Y20" s="157"/>
    </row>
  </sheetData>
  <mergeCells count="26">
    <mergeCell ref="A1:Y1"/>
    <mergeCell ref="A3:E3"/>
    <mergeCell ref="A4:J4"/>
    <mergeCell ref="K4:P4"/>
    <mergeCell ref="Q4:S4"/>
    <mergeCell ref="V4:Y4"/>
    <mergeCell ref="L5:M5"/>
    <mergeCell ref="N5:O5"/>
    <mergeCell ref="W5:Y5"/>
    <mergeCell ref="A20:C20"/>
    <mergeCell ref="D5:D6"/>
    <mergeCell ref="E5:E6"/>
    <mergeCell ref="F5:F6"/>
    <mergeCell ref="G5:G6"/>
    <mergeCell ref="H5:H6"/>
    <mergeCell ref="I5:I6"/>
    <mergeCell ref="J5:J6"/>
    <mergeCell ref="K5:K6"/>
    <mergeCell ref="P5:P6"/>
    <mergeCell ref="Q5:Q6"/>
    <mergeCell ref="R5:R6"/>
    <mergeCell ref="S5:S6"/>
    <mergeCell ref="T4:T6"/>
    <mergeCell ref="U4:U6"/>
    <mergeCell ref="V5:V6"/>
    <mergeCell ref="A5:C6"/>
  </mergeCells>
  <dataValidations count="1">
    <dataValidation type="textLength" operator="between" allowBlank="1" showInputMessage="1" showErrorMessage="1" sqref="F20 I20 J20 Y20 E8:E19 H8:H19">
      <formula1>21</formula1>
      <formula2>21</formula2>
    </dataValidation>
  </dataValidation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&amp;21&amp;"Calibri"&amp;B&amp;K000000项目支出分项目收入支出决算表&amp;R
&amp;16&amp;"Calibri"&amp;K000000财决06表
&amp;16&amp;"Calibri"&amp;K000000金额单位：元</oddHeader>
    <oddFooter>&amp;C第 &amp;P 页，共 &amp;N 页</oddFooter>
  </headerFooter>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workbookViewId="0">
      <pane xSplit="4" ySplit="8" topLeftCell="E9" activePane="bottomRight" state="frozen"/>
      <selection/>
      <selection pane="topRight"/>
      <selection pane="bottomLeft"/>
      <selection pane="bottomRight" activeCell="A1" sqref="A1:T1"/>
    </sheetView>
  </sheetViews>
  <sheetFormatPr defaultColWidth="9" defaultRowHeight="14.25" customHeight="1"/>
  <cols>
    <col min="1" max="3" width="3.5" style="285" customWidth="1"/>
    <col min="4" max="4" width="32.5" style="285" customWidth="1"/>
    <col min="5" max="9" width="18.75" style="285" customWidth="1"/>
    <col min="10" max="10" width="18.75" style="316" customWidth="1"/>
    <col min="11" max="20" width="18.75" style="285" customWidth="1"/>
  </cols>
  <sheetData>
    <row r="1" s="315" customFormat="1" ht="21" customHeight="1" spans="1:20">
      <c r="A1" s="169" t="s">
        <v>435</v>
      </c>
      <c r="B1" s="169"/>
      <c r="C1" s="169"/>
      <c r="D1" s="169"/>
      <c r="E1" s="169"/>
      <c r="F1" s="169"/>
      <c r="G1" s="169"/>
      <c r="H1" s="169"/>
      <c r="I1" s="169"/>
      <c r="J1" s="169"/>
      <c r="K1" s="169"/>
      <c r="L1" s="169"/>
      <c r="M1" s="169"/>
      <c r="N1" s="169"/>
      <c r="O1" s="169"/>
      <c r="P1" s="169"/>
      <c r="Q1" s="169"/>
      <c r="R1" s="169"/>
      <c r="S1" s="169"/>
      <c r="T1" s="169"/>
    </row>
    <row r="2" s="165" customFormat="1" ht="18" customHeight="1" spans="1:20">
      <c r="A2" s="170"/>
      <c r="B2" s="170"/>
      <c r="C2" s="170"/>
      <c r="D2" s="170"/>
      <c r="E2" s="317" t="s">
        <v>436</v>
      </c>
      <c r="F2" s="317"/>
      <c r="G2" s="317"/>
      <c r="H2" s="317"/>
      <c r="I2" s="317"/>
      <c r="J2" s="317"/>
      <c r="K2" s="317"/>
      <c r="L2" s="317"/>
      <c r="M2" s="317"/>
      <c r="N2" s="317"/>
      <c r="O2" s="317"/>
      <c r="P2" s="317"/>
      <c r="Q2" s="317"/>
      <c r="R2" s="317"/>
      <c r="S2" s="317"/>
      <c r="T2" s="317"/>
    </row>
    <row r="3" s="165" customFormat="1" ht="18" customHeight="1" spans="1:20">
      <c r="A3" s="171" t="s">
        <v>2</v>
      </c>
      <c r="B3" s="170"/>
      <c r="C3" s="170"/>
      <c r="D3" s="170"/>
      <c r="E3" s="318"/>
      <c r="F3" s="317"/>
      <c r="G3" s="317"/>
      <c r="H3" s="317"/>
      <c r="I3" s="317"/>
      <c r="J3" s="317"/>
      <c r="K3" s="317"/>
      <c r="L3" s="317"/>
      <c r="M3" s="317"/>
      <c r="N3" s="317"/>
      <c r="O3" s="317"/>
      <c r="P3" s="317"/>
      <c r="Q3" s="317"/>
      <c r="R3" s="317"/>
      <c r="S3" s="317"/>
      <c r="T3" s="317" t="s">
        <v>3</v>
      </c>
    </row>
    <row r="4" s="166" customFormat="1" ht="18" customHeight="1" spans="1:20">
      <c r="A4" s="38" t="s">
        <v>437</v>
      </c>
      <c r="B4" s="38"/>
      <c r="C4" s="38"/>
      <c r="D4" s="38"/>
      <c r="E4" s="38" t="s">
        <v>126</v>
      </c>
      <c r="F4" s="38"/>
      <c r="G4" s="38"/>
      <c r="H4" s="38" t="s">
        <v>184</v>
      </c>
      <c r="I4" s="38"/>
      <c r="J4" s="38"/>
      <c r="K4" s="38" t="s">
        <v>438</v>
      </c>
      <c r="L4" s="38"/>
      <c r="M4" s="38"/>
      <c r="N4" s="38"/>
      <c r="O4" s="38"/>
      <c r="P4" s="38" t="s">
        <v>128</v>
      </c>
      <c r="Q4" s="38"/>
      <c r="R4" s="38"/>
      <c r="S4" s="38"/>
      <c r="T4" s="38"/>
    </row>
    <row r="5" s="166" customFormat="1" ht="18" customHeight="1" spans="1:20">
      <c r="A5" s="38" t="s">
        <v>187</v>
      </c>
      <c r="B5" s="38"/>
      <c r="C5" s="38"/>
      <c r="D5" s="38" t="s">
        <v>188</v>
      </c>
      <c r="E5" s="38" t="s">
        <v>189</v>
      </c>
      <c r="F5" s="38" t="s">
        <v>190</v>
      </c>
      <c r="G5" s="38" t="s">
        <v>191</v>
      </c>
      <c r="H5" s="38" t="s">
        <v>189</v>
      </c>
      <c r="I5" s="38" t="s">
        <v>246</v>
      </c>
      <c r="J5" s="319" t="s">
        <v>247</v>
      </c>
      <c r="K5" s="38" t="s">
        <v>189</v>
      </c>
      <c r="L5" s="38" t="s">
        <v>439</v>
      </c>
      <c r="M5" s="38"/>
      <c r="N5" s="38"/>
      <c r="O5" s="38" t="s">
        <v>247</v>
      </c>
      <c r="P5" s="38" t="s">
        <v>189</v>
      </c>
      <c r="Q5" s="38" t="s">
        <v>190</v>
      </c>
      <c r="R5" s="38" t="s">
        <v>191</v>
      </c>
      <c r="S5" s="38"/>
      <c r="T5" s="38"/>
    </row>
    <row r="6" s="166" customFormat="1" ht="18" customHeight="1" spans="1:20">
      <c r="A6" s="38"/>
      <c r="B6" s="38"/>
      <c r="C6" s="38"/>
      <c r="D6" s="38"/>
      <c r="E6" s="38"/>
      <c r="F6" s="38"/>
      <c r="G6" s="38"/>
      <c r="H6" s="38"/>
      <c r="I6" s="38"/>
      <c r="J6" s="319"/>
      <c r="K6" s="38"/>
      <c r="L6" s="38" t="s">
        <v>138</v>
      </c>
      <c r="M6" s="38" t="s">
        <v>440</v>
      </c>
      <c r="N6" s="38" t="s">
        <v>441</v>
      </c>
      <c r="O6" s="38"/>
      <c r="P6" s="38"/>
      <c r="Q6" s="38"/>
      <c r="R6" s="38" t="s">
        <v>138</v>
      </c>
      <c r="S6" s="38" t="s">
        <v>442</v>
      </c>
      <c r="T6" s="38" t="s">
        <v>443</v>
      </c>
    </row>
    <row r="7" s="166" customFormat="1" ht="22.5" customHeight="1" spans="1:20">
      <c r="A7" s="38" t="s">
        <v>197</v>
      </c>
      <c r="B7" s="38" t="s">
        <v>198</v>
      </c>
      <c r="C7" s="38" t="s">
        <v>199</v>
      </c>
      <c r="D7" s="38" t="s">
        <v>200</v>
      </c>
      <c r="E7" s="38">
        <v>1</v>
      </c>
      <c r="F7" s="38">
        <v>2</v>
      </c>
      <c r="G7" s="38">
        <v>3</v>
      </c>
      <c r="H7" s="38">
        <v>4</v>
      </c>
      <c r="I7" s="38">
        <v>5</v>
      </c>
      <c r="J7" s="319">
        <v>6</v>
      </c>
      <c r="K7" s="38">
        <v>7</v>
      </c>
      <c r="L7" s="38">
        <v>8</v>
      </c>
      <c r="M7" s="38">
        <v>9</v>
      </c>
      <c r="N7" s="38">
        <v>10</v>
      </c>
      <c r="O7" s="38">
        <v>11</v>
      </c>
      <c r="P7" s="38">
        <v>12</v>
      </c>
      <c r="Q7" s="38">
        <v>13</v>
      </c>
      <c r="R7" s="38">
        <v>14</v>
      </c>
      <c r="S7" s="38">
        <v>15</v>
      </c>
      <c r="T7" s="38">
        <v>16</v>
      </c>
    </row>
    <row r="8" s="329" customFormat="1" ht="22.5" customHeight="1" spans="1:20">
      <c r="A8" s="172"/>
      <c r="B8" s="173"/>
      <c r="C8" s="174"/>
      <c r="D8" s="175" t="s">
        <v>189</v>
      </c>
      <c r="E8" s="301">
        <v>0</v>
      </c>
      <c r="F8" s="302">
        <f>F9+F12+F19+F23</f>
        <v>0</v>
      </c>
      <c r="G8" s="302">
        <f>G9+G12+G19+G23</f>
        <v>0</v>
      </c>
      <c r="H8" s="301">
        <v>2257548.18</v>
      </c>
      <c r="I8" s="302">
        <f>I9+I12+I19+I23</f>
        <v>1163798.18</v>
      </c>
      <c r="J8" s="332">
        <f>J9+J12+J19+J23</f>
        <v>1093750</v>
      </c>
      <c r="K8" s="301">
        <v>2257548.18</v>
      </c>
      <c r="L8" s="301">
        <v>1163798.18</v>
      </c>
      <c r="M8" s="301">
        <f>M9+M12+M19+M23</f>
        <v>1023918.1</v>
      </c>
      <c r="N8" s="301">
        <f>N9+N12+N19+N23</f>
        <v>139880.08</v>
      </c>
      <c r="O8" s="301">
        <f>O9+O12+O19+O23</f>
        <v>1093750</v>
      </c>
      <c r="P8" s="301">
        <v>0</v>
      </c>
      <c r="Q8" s="302">
        <f>Q9+Q12+Q19+Q23</f>
        <v>0</v>
      </c>
      <c r="R8" s="301">
        <v>0</v>
      </c>
      <c r="S8" s="302">
        <f>S9+S12+S19+S23</f>
        <v>0</v>
      </c>
      <c r="T8" s="302">
        <f>T9+T12+T19+T23</f>
        <v>0</v>
      </c>
    </row>
    <row r="9" ht="22.5" customHeight="1" spans="1:20">
      <c r="A9" s="172" t="s">
        <v>201</v>
      </c>
      <c r="B9" s="173"/>
      <c r="C9" s="174"/>
      <c r="D9" s="175" t="s">
        <v>202</v>
      </c>
      <c r="E9" s="301">
        <v>0</v>
      </c>
      <c r="F9" s="302">
        <f>F10</f>
        <v>0</v>
      </c>
      <c r="G9" s="302">
        <f>G10</f>
        <v>0</v>
      </c>
      <c r="H9" s="301">
        <v>2346</v>
      </c>
      <c r="I9" s="302">
        <f>I10</f>
        <v>2346</v>
      </c>
      <c r="J9" s="332">
        <f>J10</f>
        <v>0</v>
      </c>
      <c r="K9" s="301">
        <v>2346</v>
      </c>
      <c r="L9" s="301">
        <v>2346</v>
      </c>
      <c r="M9" s="301">
        <f>M10</f>
        <v>0</v>
      </c>
      <c r="N9" s="301">
        <f>N10</f>
        <v>2346</v>
      </c>
      <c r="O9" s="301">
        <f>O10</f>
        <v>0</v>
      </c>
      <c r="P9" s="301">
        <v>0</v>
      </c>
      <c r="Q9" s="302">
        <f>Q10</f>
        <v>0</v>
      </c>
      <c r="R9" s="301">
        <v>0</v>
      </c>
      <c r="S9" s="302">
        <f>S10</f>
        <v>0</v>
      </c>
      <c r="T9" s="302">
        <f>T10</f>
        <v>0</v>
      </c>
    </row>
    <row r="10" ht="22.5" customHeight="1" spans="1:20">
      <c r="A10" s="172" t="s">
        <v>203</v>
      </c>
      <c r="B10" s="173"/>
      <c r="C10" s="174"/>
      <c r="D10" s="175" t="s">
        <v>204</v>
      </c>
      <c r="E10" s="301">
        <v>0</v>
      </c>
      <c r="F10" s="302">
        <f>F11</f>
        <v>0</v>
      </c>
      <c r="G10" s="302">
        <f>G11</f>
        <v>0</v>
      </c>
      <c r="H10" s="301">
        <v>2346</v>
      </c>
      <c r="I10" s="302">
        <f>I11</f>
        <v>2346</v>
      </c>
      <c r="J10" s="332">
        <f>J11</f>
        <v>0</v>
      </c>
      <c r="K10" s="301">
        <v>2346</v>
      </c>
      <c r="L10" s="301">
        <v>2346</v>
      </c>
      <c r="M10" s="301">
        <f>M11</f>
        <v>0</v>
      </c>
      <c r="N10" s="301">
        <f>N11</f>
        <v>2346</v>
      </c>
      <c r="O10" s="301">
        <f>O11</f>
        <v>0</v>
      </c>
      <c r="P10" s="301">
        <v>0</v>
      </c>
      <c r="Q10" s="302">
        <f>Q11</f>
        <v>0</v>
      </c>
      <c r="R10" s="301">
        <v>0</v>
      </c>
      <c r="S10" s="302">
        <f>S11</f>
        <v>0</v>
      </c>
      <c r="T10" s="302">
        <f>T11</f>
        <v>0</v>
      </c>
    </row>
    <row r="11" ht="22.5" customHeight="1" spans="1:20">
      <c r="A11" s="223" t="s">
        <v>205</v>
      </c>
      <c r="B11" s="224"/>
      <c r="C11" s="145"/>
      <c r="D11" s="296" t="s">
        <v>206</v>
      </c>
      <c r="E11" s="301">
        <v>0</v>
      </c>
      <c r="F11" s="298">
        <v>0</v>
      </c>
      <c r="G11" s="298">
        <v>0</v>
      </c>
      <c r="H11" s="301">
        <v>2346</v>
      </c>
      <c r="I11" s="298">
        <v>2346</v>
      </c>
      <c r="J11" s="333">
        <v>0</v>
      </c>
      <c r="K11" s="301">
        <v>2346</v>
      </c>
      <c r="L11" s="301">
        <v>2346</v>
      </c>
      <c r="M11" s="301">
        <v>0</v>
      </c>
      <c r="N11" s="301">
        <v>2346</v>
      </c>
      <c r="O11" s="301">
        <v>0</v>
      </c>
      <c r="P11" s="301">
        <v>0</v>
      </c>
      <c r="Q11" s="298">
        <v>0</v>
      </c>
      <c r="R11" s="301">
        <v>0</v>
      </c>
      <c r="S11" s="298">
        <v>0</v>
      </c>
      <c r="T11" s="298">
        <v>0</v>
      </c>
    </row>
    <row r="12" ht="22.5" customHeight="1" spans="1:20">
      <c r="A12" s="172" t="s">
        <v>207</v>
      </c>
      <c r="B12" s="173"/>
      <c r="C12" s="174"/>
      <c r="D12" s="175" t="s">
        <v>208</v>
      </c>
      <c r="E12" s="301">
        <v>0</v>
      </c>
      <c r="F12" s="302">
        <f>F13+F16</f>
        <v>0</v>
      </c>
      <c r="G12" s="302">
        <f>G13+G16</f>
        <v>0</v>
      </c>
      <c r="H12" s="301">
        <v>2119173.08</v>
      </c>
      <c r="I12" s="302">
        <f>I13+I16</f>
        <v>1025423.08</v>
      </c>
      <c r="J12" s="332">
        <f>J13+J16</f>
        <v>1093750</v>
      </c>
      <c r="K12" s="301">
        <v>2119173.08</v>
      </c>
      <c r="L12" s="301">
        <v>1025423.08</v>
      </c>
      <c r="M12" s="301">
        <f>M13+M16</f>
        <v>887889</v>
      </c>
      <c r="N12" s="301">
        <f>N13+N16</f>
        <v>137534.08</v>
      </c>
      <c r="O12" s="301">
        <f>O13+O16</f>
        <v>1093750</v>
      </c>
      <c r="P12" s="301">
        <v>0</v>
      </c>
      <c r="Q12" s="302">
        <f>Q13+Q16</f>
        <v>0</v>
      </c>
      <c r="R12" s="301">
        <v>0</v>
      </c>
      <c r="S12" s="302">
        <f>S13+S16</f>
        <v>0</v>
      </c>
      <c r="T12" s="302">
        <f>T13+T16</f>
        <v>0</v>
      </c>
    </row>
    <row r="13" ht="22.5" customHeight="1" spans="1:20">
      <c r="A13" s="172" t="s">
        <v>209</v>
      </c>
      <c r="B13" s="173"/>
      <c r="C13" s="174"/>
      <c r="D13" s="175" t="s">
        <v>210</v>
      </c>
      <c r="E13" s="301">
        <v>0</v>
      </c>
      <c r="F13" s="302">
        <f>F14+F15</f>
        <v>0</v>
      </c>
      <c r="G13" s="302">
        <f>G14+G15</f>
        <v>0</v>
      </c>
      <c r="H13" s="301">
        <v>148907.78</v>
      </c>
      <c r="I13" s="302">
        <f>I14+I15</f>
        <v>148907.78</v>
      </c>
      <c r="J13" s="332">
        <f>J14+J15</f>
        <v>0</v>
      </c>
      <c r="K13" s="301">
        <v>148907.78</v>
      </c>
      <c r="L13" s="301">
        <v>148907.78</v>
      </c>
      <c r="M13" s="301">
        <f>M14+M15</f>
        <v>148907.78</v>
      </c>
      <c r="N13" s="301">
        <f>N14+N15</f>
        <v>0</v>
      </c>
      <c r="O13" s="301">
        <f>O14+O15</f>
        <v>0</v>
      </c>
      <c r="P13" s="301">
        <v>0</v>
      </c>
      <c r="Q13" s="302">
        <f>Q14+Q15</f>
        <v>0</v>
      </c>
      <c r="R13" s="301">
        <v>0</v>
      </c>
      <c r="S13" s="302">
        <f>S14+S15</f>
        <v>0</v>
      </c>
      <c r="T13" s="302">
        <f>T14+T15</f>
        <v>0</v>
      </c>
    </row>
    <row r="14" ht="22.5" customHeight="1" spans="1:20">
      <c r="A14" s="223" t="s">
        <v>211</v>
      </c>
      <c r="B14" s="224"/>
      <c r="C14" s="145"/>
      <c r="D14" s="296" t="s">
        <v>212</v>
      </c>
      <c r="E14" s="301">
        <v>0</v>
      </c>
      <c r="F14" s="298">
        <v>0</v>
      </c>
      <c r="G14" s="298">
        <v>0</v>
      </c>
      <c r="H14" s="301">
        <v>105596.1</v>
      </c>
      <c r="I14" s="298">
        <v>105596.1</v>
      </c>
      <c r="J14" s="333">
        <v>0</v>
      </c>
      <c r="K14" s="301">
        <v>105596.1</v>
      </c>
      <c r="L14" s="301">
        <v>105596.1</v>
      </c>
      <c r="M14" s="301">
        <v>105596.1</v>
      </c>
      <c r="N14" s="301">
        <v>0</v>
      </c>
      <c r="O14" s="301">
        <v>0</v>
      </c>
      <c r="P14" s="301">
        <v>0</v>
      </c>
      <c r="Q14" s="298">
        <v>0</v>
      </c>
      <c r="R14" s="301">
        <v>0</v>
      </c>
      <c r="S14" s="298">
        <v>0</v>
      </c>
      <c r="T14" s="298">
        <v>0</v>
      </c>
    </row>
    <row r="15" ht="22.5" customHeight="1" spans="1:20">
      <c r="A15" s="223" t="s">
        <v>213</v>
      </c>
      <c r="B15" s="224"/>
      <c r="C15" s="145"/>
      <c r="D15" s="296" t="s">
        <v>214</v>
      </c>
      <c r="E15" s="301">
        <v>0</v>
      </c>
      <c r="F15" s="298">
        <v>0</v>
      </c>
      <c r="G15" s="298">
        <v>0</v>
      </c>
      <c r="H15" s="301">
        <v>43311.68</v>
      </c>
      <c r="I15" s="298">
        <v>43311.68</v>
      </c>
      <c r="J15" s="333">
        <v>0</v>
      </c>
      <c r="K15" s="301">
        <v>43311.68</v>
      </c>
      <c r="L15" s="301">
        <v>43311.68</v>
      </c>
      <c r="M15" s="301">
        <v>43311.68</v>
      </c>
      <c r="N15" s="301">
        <v>0</v>
      </c>
      <c r="O15" s="301">
        <v>0</v>
      </c>
      <c r="P15" s="301">
        <v>0</v>
      </c>
      <c r="Q15" s="298">
        <v>0</v>
      </c>
      <c r="R15" s="301">
        <v>0</v>
      </c>
      <c r="S15" s="298">
        <v>0</v>
      </c>
      <c r="T15" s="298">
        <v>0</v>
      </c>
    </row>
    <row r="16" ht="22.5" customHeight="1" spans="1:20">
      <c r="A16" s="172" t="s">
        <v>215</v>
      </c>
      <c r="B16" s="173"/>
      <c r="C16" s="174"/>
      <c r="D16" s="175" t="s">
        <v>216</v>
      </c>
      <c r="E16" s="301">
        <v>0</v>
      </c>
      <c r="F16" s="302">
        <f>F17+F18</f>
        <v>0</v>
      </c>
      <c r="G16" s="302">
        <f>G17+G18</f>
        <v>0</v>
      </c>
      <c r="H16" s="301">
        <v>1970265.3</v>
      </c>
      <c r="I16" s="302">
        <f>I17+I18</f>
        <v>876515.3</v>
      </c>
      <c r="J16" s="332">
        <f>J17+J18</f>
        <v>1093750</v>
      </c>
      <c r="K16" s="301">
        <v>1970265.3</v>
      </c>
      <c r="L16" s="301">
        <v>876515.3</v>
      </c>
      <c r="M16" s="301">
        <f>M17+M18</f>
        <v>738981.22</v>
      </c>
      <c r="N16" s="301">
        <f>N17+N18</f>
        <v>137534.08</v>
      </c>
      <c r="O16" s="301">
        <f>O17+O18</f>
        <v>1093750</v>
      </c>
      <c r="P16" s="301">
        <v>0</v>
      </c>
      <c r="Q16" s="302">
        <f>Q17+Q18</f>
        <v>0</v>
      </c>
      <c r="R16" s="301">
        <v>0</v>
      </c>
      <c r="S16" s="302">
        <f>S17+S18</f>
        <v>0</v>
      </c>
      <c r="T16" s="302">
        <f>T17+T18</f>
        <v>0</v>
      </c>
    </row>
    <row r="17" ht="22.5" customHeight="1" spans="1:20">
      <c r="A17" s="223" t="s">
        <v>217</v>
      </c>
      <c r="B17" s="224"/>
      <c r="C17" s="145"/>
      <c r="D17" s="296" t="s">
        <v>218</v>
      </c>
      <c r="E17" s="301">
        <v>0</v>
      </c>
      <c r="F17" s="298">
        <v>0</v>
      </c>
      <c r="G17" s="298">
        <v>0</v>
      </c>
      <c r="H17" s="301">
        <v>1126515.3</v>
      </c>
      <c r="I17" s="298">
        <v>876515.3</v>
      </c>
      <c r="J17" s="333">
        <v>250000</v>
      </c>
      <c r="K17" s="301">
        <v>1126515.3</v>
      </c>
      <c r="L17" s="301">
        <v>876515.3</v>
      </c>
      <c r="M17" s="301">
        <v>738981.22</v>
      </c>
      <c r="N17" s="301">
        <v>137534.08</v>
      </c>
      <c r="O17" s="301">
        <v>250000</v>
      </c>
      <c r="P17" s="301">
        <v>0</v>
      </c>
      <c r="Q17" s="298">
        <v>0</v>
      </c>
      <c r="R17" s="301">
        <v>0</v>
      </c>
      <c r="S17" s="298">
        <v>0</v>
      </c>
      <c r="T17" s="298">
        <v>0</v>
      </c>
    </row>
    <row r="18" ht="22.5" customHeight="1" spans="1:20">
      <c r="A18" s="223" t="s">
        <v>219</v>
      </c>
      <c r="B18" s="224"/>
      <c r="C18" s="145"/>
      <c r="D18" s="296" t="s">
        <v>220</v>
      </c>
      <c r="E18" s="301">
        <v>0</v>
      </c>
      <c r="F18" s="298">
        <v>0</v>
      </c>
      <c r="G18" s="298">
        <v>0</v>
      </c>
      <c r="H18" s="301">
        <v>843750</v>
      </c>
      <c r="I18" s="298">
        <v>0</v>
      </c>
      <c r="J18" s="333">
        <v>843750</v>
      </c>
      <c r="K18" s="301">
        <v>843750</v>
      </c>
      <c r="L18" s="301">
        <v>0</v>
      </c>
      <c r="M18" s="301">
        <v>0</v>
      </c>
      <c r="N18" s="301">
        <v>0</v>
      </c>
      <c r="O18" s="301">
        <v>843750</v>
      </c>
      <c r="P18" s="301">
        <v>0</v>
      </c>
      <c r="Q18" s="298">
        <v>0</v>
      </c>
      <c r="R18" s="301">
        <v>0</v>
      </c>
      <c r="S18" s="298">
        <v>0</v>
      </c>
      <c r="T18" s="298">
        <v>0</v>
      </c>
    </row>
    <row r="19" ht="22.5" customHeight="1" spans="1:20">
      <c r="A19" s="172" t="s">
        <v>221</v>
      </c>
      <c r="B19" s="173"/>
      <c r="C19" s="174"/>
      <c r="D19" s="175" t="s">
        <v>222</v>
      </c>
      <c r="E19" s="301">
        <v>0</v>
      </c>
      <c r="F19" s="302">
        <f>F20</f>
        <v>0</v>
      </c>
      <c r="G19" s="302">
        <f>G20</f>
        <v>0</v>
      </c>
      <c r="H19" s="301">
        <v>45353.8</v>
      </c>
      <c r="I19" s="302">
        <f>I20</f>
        <v>45353.8</v>
      </c>
      <c r="J19" s="332">
        <f>J20</f>
        <v>0</v>
      </c>
      <c r="K19" s="301">
        <v>45353.8</v>
      </c>
      <c r="L19" s="301">
        <v>45353.8</v>
      </c>
      <c r="M19" s="301">
        <f>M20</f>
        <v>45353.8</v>
      </c>
      <c r="N19" s="301">
        <f>N20</f>
        <v>0</v>
      </c>
      <c r="O19" s="301">
        <f>O20</f>
        <v>0</v>
      </c>
      <c r="P19" s="301">
        <v>0</v>
      </c>
      <c r="Q19" s="302">
        <f>Q20</f>
        <v>0</v>
      </c>
      <c r="R19" s="301">
        <v>0</v>
      </c>
      <c r="S19" s="302">
        <f>S20</f>
        <v>0</v>
      </c>
      <c r="T19" s="302">
        <f>T20</f>
        <v>0</v>
      </c>
    </row>
    <row r="20" ht="22.5" customHeight="1" spans="1:20">
      <c r="A20" s="172" t="s">
        <v>223</v>
      </c>
      <c r="B20" s="173"/>
      <c r="C20" s="174"/>
      <c r="D20" s="175" t="s">
        <v>224</v>
      </c>
      <c r="E20" s="301">
        <v>0</v>
      </c>
      <c r="F20" s="302">
        <f>F21+F22</f>
        <v>0</v>
      </c>
      <c r="G20" s="302">
        <f>G21+G22</f>
        <v>0</v>
      </c>
      <c r="H20" s="301">
        <v>45353.8</v>
      </c>
      <c r="I20" s="302">
        <f>I21+I22</f>
        <v>45353.8</v>
      </c>
      <c r="J20" s="332">
        <f>J21+J22</f>
        <v>0</v>
      </c>
      <c r="K20" s="301">
        <v>45353.8</v>
      </c>
      <c r="L20" s="301">
        <v>45353.8</v>
      </c>
      <c r="M20" s="301">
        <f>M21+M22</f>
        <v>45353.8</v>
      </c>
      <c r="N20" s="301">
        <f>N21+N22</f>
        <v>0</v>
      </c>
      <c r="O20" s="301">
        <f>O21+O22</f>
        <v>0</v>
      </c>
      <c r="P20" s="301">
        <v>0</v>
      </c>
      <c r="Q20" s="302">
        <f>Q21+Q22</f>
        <v>0</v>
      </c>
      <c r="R20" s="301">
        <v>0</v>
      </c>
      <c r="S20" s="302">
        <f>S21+S22</f>
        <v>0</v>
      </c>
      <c r="T20" s="302">
        <f>T21+T22</f>
        <v>0</v>
      </c>
    </row>
    <row r="21" ht="22.5" customHeight="1" spans="1:20">
      <c r="A21" s="223" t="s">
        <v>225</v>
      </c>
      <c r="B21" s="224"/>
      <c r="C21" s="145"/>
      <c r="D21" s="296" t="s">
        <v>226</v>
      </c>
      <c r="E21" s="301">
        <v>0</v>
      </c>
      <c r="F21" s="298">
        <v>0</v>
      </c>
      <c r="G21" s="298">
        <v>0</v>
      </c>
      <c r="H21" s="301">
        <v>40193.91</v>
      </c>
      <c r="I21" s="298">
        <v>40193.91</v>
      </c>
      <c r="J21" s="333">
        <v>0</v>
      </c>
      <c r="K21" s="301">
        <v>40193.91</v>
      </c>
      <c r="L21" s="301">
        <v>40193.91</v>
      </c>
      <c r="M21" s="301">
        <v>40193.91</v>
      </c>
      <c r="N21" s="301">
        <v>0</v>
      </c>
      <c r="O21" s="301">
        <v>0</v>
      </c>
      <c r="P21" s="301">
        <v>0</v>
      </c>
      <c r="Q21" s="298">
        <v>0</v>
      </c>
      <c r="R21" s="301">
        <v>0</v>
      </c>
      <c r="S21" s="298">
        <v>0</v>
      </c>
      <c r="T21" s="298">
        <v>0</v>
      </c>
    </row>
    <row r="22" ht="22.5" customHeight="1" spans="1:20">
      <c r="A22" s="223" t="s">
        <v>227</v>
      </c>
      <c r="B22" s="224"/>
      <c r="C22" s="145"/>
      <c r="D22" s="296" t="s">
        <v>228</v>
      </c>
      <c r="E22" s="301">
        <v>0</v>
      </c>
      <c r="F22" s="298">
        <v>0</v>
      </c>
      <c r="G22" s="298">
        <v>0</v>
      </c>
      <c r="H22" s="301">
        <v>5159.89</v>
      </c>
      <c r="I22" s="298">
        <v>5159.89</v>
      </c>
      <c r="J22" s="333">
        <v>0</v>
      </c>
      <c r="K22" s="301">
        <v>5159.89</v>
      </c>
      <c r="L22" s="301">
        <v>5159.89</v>
      </c>
      <c r="M22" s="301">
        <v>5159.89</v>
      </c>
      <c r="N22" s="301">
        <v>0</v>
      </c>
      <c r="O22" s="301">
        <v>0</v>
      </c>
      <c r="P22" s="301">
        <v>0</v>
      </c>
      <c r="Q22" s="298">
        <v>0</v>
      </c>
      <c r="R22" s="301">
        <v>0</v>
      </c>
      <c r="S22" s="298">
        <v>0</v>
      </c>
      <c r="T22" s="298">
        <v>0</v>
      </c>
    </row>
    <row r="23" ht="22.5" customHeight="1" spans="1:20">
      <c r="A23" s="172" t="s">
        <v>229</v>
      </c>
      <c r="B23" s="173"/>
      <c r="C23" s="174"/>
      <c r="D23" s="175" t="s">
        <v>230</v>
      </c>
      <c r="E23" s="301">
        <v>0</v>
      </c>
      <c r="F23" s="302">
        <f>F24</f>
        <v>0</v>
      </c>
      <c r="G23" s="302">
        <f>G24</f>
        <v>0</v>
      </c>
      <c r="H23" s="301">
        <v>90675.3</v>
      </c>
      <c r="I23" s="302">
        <f>I24</f>
        <v>90675.3</v>
      </c>
      <c r="J23" s="332">
        <f>J24</f>
        <v>0</v>
      </c>
      <c r="K23" s="301">
        <v>90675.3</v>
      </c>
      <c r="L23" s="301">
        <v>90675.3</v>
      </c>
      <c r="M23" s="301">
        <f>M24</f>
        <v>90675.3</v>
      </c>
      <c r="N23" s="301">
        <f>N24</f>
        <v>0</v>
      </c>
      <c r="O23" s="301">
        <f>O24</f>
        <v>0</v>
      </c>
      <c r="P23" s="301">
        <v>0</v>
      </c>
      <c r="Q23" s="302">
        <f>Q24</f>
        <v>0</v>
      </c>
      <c r="R23" s="301">
        <v>0</v>
      </c>
      <c r="S23" s="302">
        <f>S24</f>
        <v>0</v>
      </c>
      <c r="T23" s="302">
        <f>T24</f>
        <v>0</v>
      </c>
    </row>
    <row r="24" ht="22.5" customHeight="1" spans="1:20">
      <c r="A24" s="172" t="s">
        <v>231</v>
      </c>
      <c r="B24" s="173"/>
      <c r="C24" s="174"/>
      <c r="D24" s="175" t="s">
        <v>232</v>
      </c>
      <c r="E24" s="301">
        <v>0</v>
      </c>
      <c r="F24" s="302">
        <f>F25</f>
        <v>0</v>
      </c>
      <c r="G24" s="302">
        <f>G25</f>
        <v>0</v>
      </c>
      <c r="H24" s="301">
        <v>90675.3</v>
      </c>
      <c r="I24" s="302">
        <f>I25</f>
        <v>90675.3</v>
      </c>
      <c r="J24" s="332">
        <f>J25</f>
        <v>0</v>
      </c>
      <c r="K24" s="301">
        <v>90675.3</v>
      </c>
      <c r="L24" s="301">
        <v>90675.3</v>
      </c>
      <c r="M24" s="301">
        <f>M25</f>
        <v>90675.3</v>
      </c>
      <c r="N24" s="301">
        <f>N25</f>
        <v>0</v>
      </c>
      <c r="O24" s="301">
        <f>O25</f>
        <v>0</v>
      </c>
      <c r="P24" s="301">
        <v>0</v>
      </c>
      <c r="Q24" s="302">
        <f>Q25</f>
        <v>0</v>
      </c>
      <c r="R24" s="301">
        <v>0</v>
      </c>
      <c r="S24" s="302">
        <f>S25</f>
        <v>0</v>
      </c>
      <c r="T24" s="302">
        <f>T25</f>
        <v>0</v>
      </c>
    </row>
    <row r="25" ht="22.5" customHeight="1" spans="1:20">
      <c r="A25" s="223" t="s">
        <v>233</v>
      </c>
      <c r="B25" s="224"/>
      <c r="C25" s="145"/>
      <c r="D25" s="296" t="s">
        <v>234</v>
      </c>
      <c r="E25" s="301">
        <v>0</v>
      </c>
      <c r="F25" s="298">
        <v>0</v>
      </c>
      <c r="G25" s="298">
        <v>0</v>
      </c>
      <c r="H25" s="301">
        <v>90675.3</v>
      </c>
      <c r="I25" s="298">
        <v>90675.3</v>
      </c>
      <c r="J25" s="333">
        <v>0</v>
      </c>
      <c r="K25" s="301">
        <v>90675.3</v>
      </c>
      <c r="L25" s="301">
        <v>90675.3</v>
      </c>
      <c r="M25" s="301">
        <v>90675.3</v>
      </c>
      <c r="N25" s="301">
        <v>0</v>
      </c>
      <c r="O25" s="301">
        <v>0</v>
      </c>
      <c r="P25" s="301">
        <v>0</v>
      </c>
      <c r="Q25" s="298">
        <v>0</v>
      </c>
      <c r="R25" s="301">
        <v>0</v>
      </c>
      <c r="S25" s="298">
        <v>0</v>
      </c>
      <c r="T25" s="298">
        <v>0</v>
      </c>
    </row>
    <row r="26" s="329" customFormat="1" ht="22.5" customHeight="1" spans="1:20">
      <c r="A26" s="156"/>
      <c r="B26" s="156"/>
      <c r="C26" s="156"/>
      <c r="D26" s="156"/>
      <c r="E26" s="330"/>
      <c r="F26" s="331"/>
      <c r="G26" s="331"/>
      <c r="H26" s="330"/>
      <c r="I26" s="331"/>
      <c r="J26" s="334"/>
      <c r="K26" s="334"/>
      <c r="L26" s="334"/>
      <c r="M26" s="334"/>
      <c r="N26" s="334"/>
      <c r="O26" s="334"/>
      <c r="P26" s="330"/>
      <c r="Q26" s="331"/>
      <c r="R26" s="330"/>
      <c r="S26" s="331"/>
      <c r="T26" s="331"/>
    </row>
  </sheetData>
  <mergeCells count="23">
    <mergeCell ref="A1:T1"/>
    <mergeCell ref="E2:T2"/>
    <mergeCell ref="A3:E3"/>
    <mergeCell ref="A4:D4"/>
    <mergeCell ref="E4:G4"/>
    <mergeCell ref="H4:J4"/>
    <mergeCell ref="K4:O4"/>
    <mergeCell ref="P4:T4"/>
    <mergeCell ref="L5:N5"/>
    <mergeCell ref="R5:T5"/>
    <mergeCell ref="A26:C26"/>
    <mergeCell ref="D5:D6"/>
    <mergeCell ref="E5:E6"/>
    <mergeCell ref="F5:F6"/>
    <mergeCell ref="G5:G6"/>
    <mergeCell ref="H5:H6"/>
    <mergeCell ref="I5:I6"/>
    <mergeCell ref="J5:J6"/>
    <mergeCell ref="K5:K6"/>
    <mergeCell ref="O5:O6"/>
    <mergeCell ref="P5:P6"/>
    <mergeCell ref="Q5:Q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&amp;21&amp;"Calibri"&amp;B&amp;K000000一般公共预算财政拨款收入支出决算表&amp;R
&amp;16&amp;"Calibri"&amp;K000000财决07表
&amp;16&amp;"Calibri"&amp;K000000金额单位：元</oddHeader>
    <oddFooter>&amp;C第 &amp;P 页，共 &amp;N 页</oddFooter>
  </headerFooter>
  <tableParts count="1">
    <tablePart r:id="rId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0"/>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8" customWidth="1"/>
    <col min="4" max="4" width="32.5" style="168" customWidth="1"/>
    <col min="5" max="40" width="18.75" style="258" customWidth="1"/>
    <col min="41" max="112" width="18.75" style="168" customWidth="1"/>
    <col min="113" max="113" width="18.75" customWidth="1"/>
    <col min="114" max="114" width="18.75" style="168" customWidth="1"/>
  </cols>
  <sheetData>
    <row r="1" s="256" customFormat="1" ht="21" customHeight="1" spans="1:112">
      <c r="A1" s="148" t="s">
        <v>444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row>
    <row r="2" s="165" customFormat="1" ht="17.65" customHeight="1" spans="1:114">
      <c r="A2" s="163"/>
      <c r="B2" s="163"/>
      <c r="C2" s="163"/>
      <c r="D2" s="163"/>
      <c r="E2" s="267"/>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267"/>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J2" s="280" t="s">
        <v>445</v>
      </c>
    </row>
    <row r="3" s="165" customFormat="1" ht="18" customHeight="1" spans="1:114">
      <c r="A3" s="171" t="s">
        <v>2</v>
      </c>
      <c r="B3" s="163"/>
      <c r="C3" s="163"/>
      <c r="D3" s="163"/>
      <c r="E3" s="267"/>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267"/>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J3" s="280" t="s">
        <v>3</v>
      </c>
    </row>
    <row r="4" s="166" customFormat="1" ht="18" customHeight="1" spans="1:114">
      <c r="A4" s="38" t="s">
        <v>253</v>
      </c>
      <c r="B4" s="38"/>
      <c r="C4" s="38"/>
      <c r="D4" s="38"/>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8"/>
      <c r="BZ4" s="38"/>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8"/>
      <c r="CZ4" s="38"/>
      <c r="DA4" s="38" t="s">
        <v>262</v>
      </c>
      <c r="DB4" s="38"/>
      <c r="DC4" s="38"/>
      <c r="DD4" s="38"/>
      <c r="DE4" s="38" t="s">
        <v>263</v>
      </c>
      <c r="DF4" s="38"/>
      <c r="DG4" s="38"/>
      <c r="DH4" s="38"/>
      <c r="DI4" s="38"/>
      <c r="DJ4" s="38"/>
    </row>
    <row r="5" s="166" customFormat="1" ht="36" customHeight="1" spans="1:114">
      <c r="A5" s="177" t="s">
        <v>187</v>
      </c>
      <c r="B5" s="38"/>
      <c r="C5" s="38"/>
      <c r="D5" s="38" t="s">
        <v>188</v>
      </c>
      <c r="E5" s="38"/>
      <c r="F5" s="38" t="s">
        <v>138</v>
      </c>
      <c r="G5" s="38" t="s">
        <v>264</v>
      </c>
      <c r="H5" s="38" t="s">
        <v>265</v>
      </c>
      <c r="I5" s="38" t="s">
        <v>266</v>
      </c>
      <c r="J5" s="38" t="s">
        <v>267</v>
      </c>
      <c r="K5" s="38" t="s">
        <v>268</v>
      </c>
      <c r="L5" s="38" t="s">
        <v>446</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8" t="s">
        <v>288</v>
      </c>
      <c r="AG5" s="38" t="s">
        <v>289</v>
      </c>
      <c r="AH5" s="38" t="s">
        <v>290</v>
      </c>
      <c r="AI5" s="38" t="s">
        <v>291</v>
      </c>
      <c r="AJ5" s="38" t="s">
        <v>292</v>
      </c>
      <c r="AK5" s="38" t="s">
        <v>293</v>
      </c>
      <c r="AL5" s="38" t="s">
        <v>294</v>
      </c>
      <c r="AM5" s="38" t="s">
        <v>295</v>
      </c>
      <c r="AN5" s="38" t="s">
        <v>296</v>
      </c>
      <c r="AO5" s="38" t="s">
        <v>297</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8" t="s">
        <v>330</v>
      </c>
      <c r="BZ5" s="38" t="s">
        <v>331</v>
      </c>
      <c r="CA5" s="38" t="s">
        <v>138</v>
      </c>
      <c r="CB5" s="38" t="s">
        <v>320</v>
      </c>
      <c r="CC5" s="38" t="s">
        <v>321</v>
      </c>
      <c r="CD5" s="38" t="s">
        <v>322</v>
      </c>
      <c r="CE5" s="38" t="s">
        <v>323</v>
      </c>
      <c r="CF5" s="38" t="s">
        <v>324</v>
      </c>
      <c r="CG5" s="38" t="s">
        <v>325</v>
      </c>
      <c r="CH5" s="38"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8" t="s">
        <v>341</v>
      </c>
      <c r="CZ5" s="38" t="s">
        <v>338</v>
      </c>
      <c r="DA5" s="38" t="s">
        <v>138</v>
      </c>
      <c r="DB5" s="38" t="s">
        <v>342</v>
      </c>
      <c r="DC5" s="38" t="s">
        <v>343</v>
      </c>
      <c r="DD5" s="38" t="s">
        <v>344</v>
      </c>
      <c r="DE5" s="38" t="s">
        <v>138</v>
      </c>
      <c r="DF5" s="177" t="s">
        <v>345</v>
      </c>
      <c r="DG5" s="177" t="s">
        <v>346</v>
      </c>
      <c r="DH5" s="177" t="s">
        <v>347</v>
      </c>
      <c r="DI5" s="38" t="s">
        <v>348</v>
      </c>
      <c r="DJ5" s="38" t="s">
        <v>263</v>
      </c>
    </row>
    <row r="6" s="166" customFormat="1" ht="22.5" customHeight="1" spans="1:114">
      <c r="A6" s="38" t="s">
        <v>197</v>
      </c>
      <c r="B6" s="38" t="s">
        <v>198</v>
      </c>
      <c r="C6" s="38" t="s">
        <v>199</v>
      </c>
      <c r="D6" s="38" t="s">
        <v>200</v>
      </c>
      <c r="E6" s="269">
        <v>1</v>
      </c>
      <c r="F6" s="269">
        <v>2</v>
      </c>
      <c r="G6" s="269">
        <v>3</v>
      </c>
      <c r="H6" s="269">
        <v>4</v>
      </c>
      <c r="I6" s="269">
        <v>5</v>
      </c>
      <c r="J6" s="269">
        <v>6</v>
      </c>
      <c r="K6" s="269">
        <v>7</v>
      </c>
      <c r="L6" s="269">
        <v>8</v>
      </c>
      <c r="M6" s="269">
        <v>9</v>
      </c>
      <c r="N6" s="269">
        <v>10</v>
      </c>
      <c r="O6" s="269">
        <v>11</v>
      </c>
      <c r="P6" s="269">
        <v>12</v>
      </c>
      <c r="Q6" s="269">
        <v>13</v>
      </c>
      <c r="R6" s="269">
        <v>14</v>
      </c>
      <c r="S6" s="269">
        <v>15</v>
      </c>
      <c r="T6" s="269">
        <v>16</v>
      </c>
      <c r="U6" s="269">
        <v>17</v>
      </c>
      <c r="V6" s="269">
        <v>18</v>
      </c>
      <c r="W6" s="269">
        <v>19</v>
      </c>
      <c r="X6" s="269">
        <v>20</v>
      </c>
      <c r="Y6" s="269">
        <v>21</v>
      </c>
      <c r="Z6" s="269">
        <v>22</v>
      </c>
      <c r="AA6" s="269">
        <v>23</v>
      </c>
      <c r="AB6" s="269">
        <v>24</v>
      </c>
      <c r="AC6" s="269">
        <v>25</v>
      </c>
      <c r="AD6" s="269">
        <v>26</v>
      </c>
      <c r="AE6" s="269">
        <v>27</v>
      </c>
      <c r="AF6" s="269">
        <v>28</v>
      </c>
      <c r="AG6" s="269">
        <v>29</v>
      </c>
      <c r="AH6" s="269">
        <v>30</v>
      </c>
      <c r="AI6" s="269">
        <v>31</v>
      </c>
      <c r="AJ6" s="269">
        <v>32</v>
      </c>
      <c r="AK6" s="269">
        <v>33</v>
      </c>
      <c r="AL6" s="269">
        <v>34</v>
      </c>
      <c r="AM6" s="269">
        <v>35</v>
      </c>
      <c r="AN6" s="269">
        <v>36</v>
      </c>
      <c r="AO6" s="269">
        <v>37</v>
      </c>
      <c r="AP6" s="269">
        <v>38</v>
      </c>
      <c r="AQ6" s="269">
        <v>39</v>
      </c>
      <c r="AR6" s="269">
        <v>40</v>
      </c>
      <c r="AS6" s="269">
        <v>41</v>
      </c>
      <c r="AT6" s="269">
        <v>42</v>
      </c>
      <c r="AU6" s="269">
        <v>43</v>
      </c>
      <c r="AV6" s="269">
        <v>44</v>
      </c>
      <c r="AW6" s="269">
        <v>45</v>
      </c>
      <c r="AX6" s="269">
        <v>46</v>
      </c>
      <c r="AY6" s="269">
        <v>47</v>
      </c>
      <c r="AZ6" s="269">
        <v>48</v>
      </c>
      <c r="BA6" s="269">
        <v>49</v>
      </c>
      <c r="BB6" s="269">
        <v>50</v>
      </c>
      <c r="BC6" s="269">
        <v>51</v>
      </c>
      <c r="BD6" s="269">
        <v>52</v>
      </c>
      <c r="BE6" s="269">
        <v>53</v>
      </c>
      <c r="BF6" s="269">
        <v>54</v>
      </c>
      <c r="BG6" s="269">
        <v>55</v>
      </c>
      <c r="BH6" s="269">
        <v>56</v>
      </c>
      <c r="BI6" s="269">
        <v>57</v>
      </c>
      <c r="BJ6" s="269">
        <v>58</v>
      </c>
      <c r="BK6" s="269">
        <v>59</v>
      </c>
      <c r="BL6" s="269">
        <v>60</v>
      </c>
      <c r="BM6" s="269">
        <v>61</v>
      </c>
      <c r="BN6" s="269">
        <v>62</v>
      </c>
      <c r="BO6" s="269">
        <v>63</v>
      </c>
      <c r="BP6" s="269">
        <v>64</v>
      </c>
      <c r="BQ6" s="269">
        <v>65</v>
      </c>
      <c r="BR6" s="269">
        <v>66</v>
      </c>
      <c r="BS6" s="269">
        <v>67</v>
      </c>
      <c r="BT6" s="269">
        <v>68</v>
      </c>
      <c r="BU6" s="269">
        <v>69</v>
      </c>
      <c r="BV6" s="269">
        <v>70</v>
      </c>
      <c r="BW6" s="269">
        <v>71</v>
      </c>
      <c r="BX6" s="269">
        <v>72</v>
      </c>
      <c r="BY6" s="269">
        <v>73</v>
      </c>
      <c r="BZ6" s="269">
        <v>74</v>
      </c>
      <c r="CA6" s="269">
        <v>75</v>
      </c>
      <c r="CB6" s="269">
        <v>76</v>
      </c>
      <c r="CC6" s="269">
        <v>77</v>
      </c>
      <c r="CD6" s="269">
        <v>78</v>
      </c>
      <c r="CE6" s="269">
        <v>79</v>
      </c>
      <c r="CF6" s="269">
        <v>80</v>
      </c>
      <c r="CG6" s="269">
        <v>81</v>
      </c>
      <c r="CH6" s="269">
        <v>82</v>
      </c>
      <c r="CI6" s="269">
        <v>83</v>
      </c>
      <c r="CJ6" s="269">
        <v>84</v>
      </c>
      <c r="CK6" s="269">
        <v>85</v>
      </c>
      <c r="CL6" s="269">
        <v>86</v>
      </c>
      <c r="CM6" s="269">
        <v>87</v>
      </c>
      <c r="CN6" s="269">
        <v>88</v>
      </c>
      <c r="CO6" s="269">
        <v>89</v>
      </c>
      <c r="CP6" s="269">
        <v>90</v>
      </c>
      <c r="CQ6" s="269">
        <v>91</v>
      </c>
      <c r="CR6" s="269">
        <v>92</v>
      </c>
      <c r="CS6" s="269">
        <v>93</v>
      </c>
      <c r="CT6" s="269">
        <v>94</v>
      </c>
      <c r="CU6" s="269">
        <v>95</v>
      </c>
      <c r="CV6" s="269">
        <v>96</v>
      </c>
      <c r="CW6" s="269">
        <v>97</v>
      </c>
      <c r="CX6" s="269">
        <v>98</v>
      </c>
      <c r="CY6" s="269">
        <v>99</v>
      </c>
      <c r="CZ6" s="269">
        <v>100</v>
      </c>
      <c r="DA6" s="269">
        <v>101</v>
      </c>
      <c r="DB6" s="269">
        <v>102</v>
      </c>
      <c r="DC6" s="269">
        <v>103</v>
      </c>
      <c r="DD6" s="269">
        <v>104</v>
      </c>
      <c r="DE6" s="269">
        <v>105</v>
      </c>
      <c r="DF6" s="279">
        <v>106</v>
      </c>
      <c r="DG6" s="279">
        <v>107</v>
      </c>
      <c r="DH6" s="279">
        <v>108</v>
      </c>
      <c r="DI6" s="269" t="s">
        <v>349</v>
      </c>
      <c r="DJ6" s="269" t="s">
        <v>350</v>
      </c>
    </row>
    <row r="7" s="219" customFormat="1" ht="22.5" customHeight="1" spans="1:114">
      <c r="A7" s="172"/>
      <c r="B7" s="326"/>
      <c r="C7" s="327"/>
      <c r="D7" s="327" t="s">
        <v>189</v>
      </c>
      <c r="E7" s="328">
        <v>2257548.18</v>
      </c>
      <c r="F7" s="328">
        <v>991742.1</v>
      </c>
      <c r="G7" s="328">
        <f t="shared" ref="G7:S7" si="0">G8+G11+G18+G22</f>
        <v>330504</v>
      </c>
      <c r="H7" s="328">
        <f t="shared" si="0"/>
        <v>207392.52</v>
      </c>
      <c r="I7" s="328">
        <f t="shared" si="0"/>
        <v>161666</v>
      </c>
      <c r="J7" s="328">
        <f t="shared" si="0"/>
        <v>0</v>
      </c>
      <c r="K7" s="328">
        <f t="shared" si="0"/>
        <v>990</v>
      </c>
      <c r="L7" s="328">
        <f t="shared" si="0"/>
        <v>99417.88</v>
      </c>
      <c r="M7" s="328">
        <f t="shared" si="0"/>
        <v>49489.9</v>
      </c>
      <c r="N7" s="328">
        <f t="shared" si="0"/>
        <v>45257.8</v>
      </c>
      <c r="O7" s="328">
        <f t="shared" si="0"/>
        <v>0</v>
      </c>
      <c r="P7" s="328">
        <f t="shared" si="0"/>
        <v>1234.5</v>
      </c>
      <c r="Q7" s="328">
        <f t="shared" si="0"/>
        <v>90675.3</v>
      </c>
      <c r="R7" s="328">
        <f t="shared" si="0"/>
        <v>0</v>
      </c>
      <c r="S7" s="328">
        <f t="shared" si="0"/>
        <v>5114.2</v>
      </c>
      <c r="T7" s="328">
        <v>733630.08</v>
      </c>
      <c r="U7" s="328">
        <f t="shared" ref="U7:AU7" si="1">U8+U11+U18+U22</f>
        <v>5184</v>
      </c>
      <c r="V7" s="328">
        <f t="shared" si="1"/>
        <v>3078</v>
      </c>
      <c r="W7" s="328">
        <f t="shared" si="1"/>
        <v>10000</v>
      </c>
      <c r="X7" s="328">
        <f t="shared" si="1"/>
        <v>0</v>
      </c>
      <c r="Y7" s="328">
        <f t="shared" si="1"/>
        <v>0</v>
      </c>
      <c r="Z7" s="328">
        <f t="shared" si="1"/>
        <v>0</v>
      </c>
      <c r="AA7" s="328">
        <f t="shared" si="1"/>
        <v>2568</v>
      </c>
      <c r="AB7" s="328">
        <f t="shared" si="1"/>
        <v>5000</v>
      </c>
      <c r="AC7" s="328">
        <f t="shared" si="1"/>
        <v>5472</v>
      </c>
      <c r="AD7" s="328">
        <f t="shared" si="1"/>
        <v>9192</v>
      </c>
      <c r="AE7" s="328">
        <f t="shared" si="1"/>
        <v>0</v>
      </c>
      <c r="AF7" s="328">
        <f t="shared" si="1"/>
        <v>0</v>
      </c>
      <c r="AG7" s="328">
        <f t="shared" si="1"/>
        <v>0</v>
      </c>
      <c r="AH7" s="328">
        <f t="shared" si="1"/>
        <v>18000</v>
      </c>
      <c r="AI7" s="328">
        <f t="shared" si="1"/>
        <v>3078</v>
      </c>
      <c r="AJ7" s="328">
        <f t="shared" si="1"/>
        <v>0</v>
      </c>
      <c r="AK7" s="328">
        <f t="shared" si="1"/>
        <v>0</v>
      </c>
      <c r="AL7" s="328">
        <f t="shared" si="1"/>
        <v>0</v>
      </c>
      <c r="AM7" s="328">
        <f t="shared" si="1"/>
        <v>0</v>
      </c>
      <c r="AN7" s="328">
        <f t="shared" si="1"/>
        <v>0</v>
      </c>
      <c r="AO7" s="328">
        <f t="shared" si="1"/>
        <v>0</v>
      </c>
      <c r="AP7" s="328">
        <f t="shared" si="1"/>
        <v>9077.12</v>
      </c>
      <c r="AQ7" s="328">
        <f t="shared" si="1"/>
        <v>18384.96</v>
      </c>
      <c r="AR7" s="328">
        <f t="shared" si="1"/>
        <v>0</v>
      </c>
      <c r="AS7" s="328">
        <f t="shared" si="1"/>
        <v>58500</v>
      </c>
      <c r="AT7" s="328">
        <f t="shared" si="1"/>
        <v>0</v>
      </c>
      <c r="AU7" s="328">
        <f t="shared" si="1"/>
        <v>586096</v>
      </c>
      <c r="AV7" s="328">
        <v>32176</v>
      </c>
      <c r="AW7" s="328">
        <f t="shared" ref="AW7:BH7" si="2">AW8+AW11+AW18+AW22</f>
        <v>0</v>
      </c>
      <c r="AX7" s="328">
        <f t="shared" si="2"/>
        <v>30976</v>
      </c>
      <c r="AY7" s="328">
        <f t="shared" si="2"/>
        <v>0</v>
      </c>
      <c r="AZ7" s="328">
        <f t="shared" si="2"/>
        <v>0</v>
      </c>
      <c r="BA7" s="328">
        <f t="shared" si="2"/>
        <v>0</v>
      </c>
      <c r="BB7" s="328">
        <f t="shared" si="2"/>
        <v>0</v>
      </c>
      <c r="BC7" s="328">
        <f t="shared" si="2"/>
        <v>0</v>
      </c>
      <c r="BD7" s="328">
        <f t="shared" si="2"/>
        <v>0</v>
      </c>
      <c r="BE7" s="328">
        <f t="shared" si="2"/>
        <v>1200</v>
      </c>
      <c r="BF7" s="328">
        <f t="shared" si="2"/>
        <v>0</v>
      </c>
      <c r="BG7" s="328">
        <f t="shared" si="2"/>
        <v>0</v>
      </c>
      <c r="BH7" s="328">
        <f t="shared" si="2"/>
        <v>0</v>
      </c>
      <c r="BI7" s="328">
        <v>0</v>
      </c>
      <c r="BJ7" s="328">
        <f>BJ8+BJ11+BJ18+BJ22</f>
        <v>0</v>
      </c>
      <c r="BK7" s="328">
        <f>BK8+BK11+BK18+BK22</f>
        <v>0</v>
      </c>
      <c r="BL7" s="328">
        <f>BL8+BL11+BL18+BL22</f>
        <v>0</v>
      </c>
      <c r="BM7" s="328">
        <f>BM8+BM11+BM18+BM22</f>
        <v>0</v>
      </c>
      <c r="BN7" s="328">
        <v>0</v>
      </c>
      <c r="BO7" s="328">
        <f t="shared" ref="BO7:BZ7" si="3">BO8+BO11+BO18+BO22</f>
        <v>0</v>
      </c>
      <c r="BP7" s="328">
        <f t="shared" si="3"/>
        <v>0</v>
      </c>
      <c r="BQ7" s="328">
        <f t="shared" si="3"/>
        <v>0</v>
      </c>
      <c r="BR7" s="328">
        <f t="shared" si="3"/>
        <v>0</v>
      </c>
      <c r="BS7" s="328">
        <f t="shared" si="3"/>
        <v>0</v>
      </c>
      <c r="BT7" s="328">
        <f t="shared" si="3"/>
        <v>0</v>
      </c>
      <c r="BU7" s="328">
        <f t="shared" si="3"/>
        <v>0</v>
      </c>
      <c r="BV7" s="328">
        <f t="shared" si="3"/>
        <v>0</v>
      </c>
      <c r="BW7" s="328">
        <f t="shared" si="3"/>
        <v>0</v>
      </c>
      <c r="BX7" s="328">
        <f t="shared" si="3"/>
        <v>0</v>
      </c>
      <c r="BY7" s="328">
        <f t="shared" si="3"/>
        <v>0</v>
      </c>
      <c r="BZ7" s="328">
        <f t="shared" si="3"/>
        <v>0</v>
      </c>
      <c r="CA7" s="328">
        <v>500000</v>
      </c>
      <c r="CB7" s="328">
        <f t="shared" ref="CB7:CQ7" si="4">CB8+CB11+CB18+CB22</f>
        <v>0</v>
      </c>
      <c r="CC7" s="328">
        <f t="shared" si="4"/>
        <v>0</v>
      </c>
      <c r="CD7" s="328">
        <f t="shared" si="4"/>
        <v>0</v>
      </c>
      <c r="CE7" s="328">
        <f t="shared" si="4"/>
        <v>0</v>
      </c>
      <c r="CF7" s="328">
        <f t="shared" si="4"/>
        <v>500000</v>
      </c>
      <c r="CG7" s="328">
        <f t="shared" si="4"/>
        <v>0</v>
      </c>
      <c r="CH7" s="328">
        <f t="shared" si="4"/>
        <v>0</v>
      </c>
      <c r="CI7" s="328">
        <f t="shared" si="4"/>
        <v>0</v>
      </c>
      <c r="CJ7" s="328">
        <f t="shared" si="4"/>
        <v>0</v>
      </c>
      <c r="CK7" s="328">
        <f t="shared" si="4"/>
        <v>0</v>
      </c>
      <c r="CL7" s="328">
        <f t="shared" si="4"/>
        <v>0</v>
      </c>
      <c r="CM7" s="328">
        <f t="shared" si="4"/>
        <v>0</v>
      </c>
      <c r="CN7" s="328">
        <f t="shared" si="4"/>
        <v>0</v>
      </c>
      <c r="CO7" s="328">
        <f t="shared" si="4"/>
        <v>0</v>
      </c>
      <c r="CP7" s="328">
        <f t="shared" si="4"/>
        <v>0</v>
      </c>
      <c r="CQ7" s="328">
        <f t="shared" si="4"/>
        <v>0</v>
      </c>
      <c r="CR7" s="328">
        <v>0</v>
      </c>
      <c r="CS7" s="328">
        <f>CS8+CS11+CS18+CS22</f>
        <v>0</v>
      </c>
      <c r="CT7" s="328">
        <f>CT8+CT11+CT18+CT22</f>
        <v>0</v>
      </c>
      <c r="CU7" s="328">
        <v>0</v>
      </c>
      <c r="CV7" s="328">
        <f>CV8+CV11+CV18+CV22</f>
        <v>0</v>
      </c>
      <c r="CW7" s="328">
        <f>CW8+CW11+CW18+CW22</f>
        <v>0</v>
      </c>
      <c r="CX7" s="328">
        <f>CX8+CX11+CX18+CX22</f>
        <v>0</v>
      </c>
      <c r="CY7" s="328">
        <f>CY8+CY11+CY18+CY22</f>
        <v>0</v>
      </c>
      <c r="CZ7" s="328">
        <f>CZ8+CZ11+CZ18+CZ22</f>
        <v>0</v>
      </c>
      <c r="DA7" s="328">
        <v>0</v>
      </c>
      <c r="DB7" s="328">
        <f>DB8+DB11+DB18+DB22</f>
        <v>0</v>
      </c>
      <c r="DC7" s="328">
        <f>DC8+DC11+DC18+DC22</f>
        <v>0</v>
      </c>
      <c r="DD7" s="328">
        <f>DD8+DD11+DD18+DD22</f>
        <v>0</v>
      </c>
      <c r="DE7" s="328">
        <v>0</v>
      </c>
      <c r="DF7" s="328">
        <f>DF8+DF11+DF18+DF22</f>
        <v>0</v>
      </c>
      <c r="DG7" s="328">
        <f>DG8+DG11+DG18+DG22</f>
        <v>0</v>
      </c>
      <c r="DH7" s="328">
        <f>DH8+DH11+DH18+DH22</f>
        <v>0</v>
      </c>
      <c r="DI7" s="78">
        <f>DI8+DI11+DI18+DI22</f>
        <v>0</v>
      </c>
      <c r="DJ7" s="78">
        <f>DJ8+DJ11+DJ18+DJ22</f>
        <v>0</v>
      </c>
    </row>
    <row r="8" ht="22.5" customHeight="1" spans="1:114">
      <c r="A8" s="172" t="s">
        <v>201</v>
      </c>
      <c r="B8" s="326"/>
      <c r="C8" s="327"/>
      <c r="D8" s="327" t="s">
        <v>202</v>
      </c>
      <c r="E8" s="328">
        <v>2346</v>
      </c>
      <c r="F8" s="328">
        <v>0</v>
      </c>
      <c r="G8" s="328">
        <f t="shared" ref="G8:S8" si="5">G9</f>
        <v>0</v>
      </c>
      <c r="H8" s="328">
        <f t="shared" si="5"/>
        <v>0</v>
      </c>
      <c r="I8" s="328">
        <f t="shared" si="5"/>
        <v>0</v>
      </c>
      <c r="J8" s="328">
        <f t="shared" si="5"/>
        <v>0</v>
      </c>
      <c r="K8" s="328">
        <f t="shared" si="5"/>
        <v>0</v>
      </c>
      <c r="L8" s="328">
        <f t="shared" si="5"/>
        <v>0</v>
      </c>
      <c r="M8" s="328">
        <f t="shared" si="5"/>
        <v>0</v>
      </c>
      <c r="N8" s="328">
        <f t="shared" si="5"/>
        <v>0</v>
      </c>
      <c r="O8" s="328">
        <f t="shared" si="5"/>
        <v>0</v>
      </c>
      <c r="P8" s="328">
        <f t="shared" si="5"/>
        <v>0</v>
      </c>
      <c r="Q8" s="328">
        <f t="shared" si="5"/>
        <v>0</v>
      </c>
      <c r="R8" s="328">
        <f t="shared" si="5"/>
        <v>0</v>
      </c>
      <c r="S8" s="328">
        <f t="shared" si="5"/>
        <v>0</v>
      </c>
      <c r="T8" s="328">
        <v>2346</v>
      </c>
      <c r="U8" s="328">
        <f t="shared" ref="U8:AU8" si="6">U9</f>
        <v>0</v>
      </c>
      <c r="V8" s="328">
        <f t="shared" si="6"/>
        <v>0</v>
      </c>
      <c r="W8" s="328">
        <f t="shared" si="6"/>
        <v>0</v>
      </c>
      <c r="X8" s="328">
        <f t="shared" si="6"/>
        <v>0</v>
      </c>
      <c r="Y8" s="328">
        <f t="shared" si="6"/>
        <v>0</v>
      </c>
      <c r="Z8" s="328">
        <f t="shared" si="6"/>
        <v>0</v>
      </c>
      <c r="AA8" s="328">
        <f t="shared" si="6"/>
        <v>0</v>
      </c>
      <c r="AB8" s="328">
        <f t="shared" si="6"/>
        <v>0</v>
      </c>
      <c r="AC8" s="328">
        <f t="shared" si="6"/>
        <v>0</v>
      </c>
      <c r="AD8" s="328">
        <f t="shared" si="6"/>
        <v>0</v>
      </c>
      <c r="AE8" s="328">
        <f t="shared" si="6"/>
        <v>0</v>
      </c>
      <c r="AF8" s="328">
        <f t="shared" si="6"/>
        <v>0</v>
      </c>
      <c r="AG8" s="328">
        <f t="shared" si="6"/>
        <v>0</v>
      </c>
      <c r="AH8" s="328">
        <f t="shared" si="6"/>
        <v>0</v>
      </c>
      <c r="AI8" s="328">
        <f t="shared" si="6"/>
        <v>0</v>
      </c>
      <c r="AJ8" s="328">
        <f t="shared" si="6"/>
        <v>0</v>
      </c>
      <c r="AK8" s="328">
        <f t="shared" si="6"/>
        <v>0</v>
      </c>
      <c r="AL8" s="328">
        <f t="shared" si="6"/>
        <v>0</v>
      </c>
      <c r="AM8" s="328">
        <f t="shared" si="6"/>
        <v>0</v>
      </c>
      <c r="AN8" s="328">
        <f t="shared" si="6"/>
        <v>0</v>
      </c>
      <c r="AO8" s="328">
        <f t="shared" si="6"/>
        <v>0</v>
      </c>
      <c r="AP8" s="328">
        <f t="shared" si="6"/>
        <v>0</v>
      </c>
      <c r="AQ8" s="328">
        <f t="shared" si="6"/>
        <v>0</v>
      </c>
      <c r="AR8" s="328">
        <f t="shared" si="6"/>
        <v>0</v>
      </c>
      <c r="AS8" s="328">
        <f t="shared" si="6"/>
        <v>0</v>
      </c>
      <c r="AT8" s="328">
        <f t="shared" si="6"/>
        <v>0</v>
      </c>
      <c r="AU8" s="328">
        <f t="shared" si="6"/>
        <v>2346</v>
      </c>
      <c r="AV8" s="328">
        <v>0</v>
      </c>
      <c r="AW8" s="328">
        <f t="shared" ref="AW8:BH8" si="7">AW9</f>
        <v>0</v>
      </c>
      <c r="AX8" s="328">
        <f t="shared" si="7"/>
        <v>0</v>
      </c>
      <c r="AY8" s="328">
        <f t="shared" si="7"/>
        <v>0</v>
      </c>
      <c r="AZ8" s="328">
        <f t="shared" si="7"/>
        <v>0</v>
      </c>
      <c r="BA8" s="328">
        <f t="shared" si="7"/>
        <v>0</v>
      </c>
      <c r="BB8" s="328">
        <f t="shared" si="7"/>
        <v>0</v>
      </c>
      <c r="BC8" s="328">
        <f t="shared" si="7"/>
        <v>0</v>
      </c>
      <c r="BD8" s="328">
        <f t="shared" si="7"/>
        <v>0</v>
      </c>
      <c r="BE8" s="328">
        <f t="shared" si="7"/>
        <v>0</v>
      </c>
      <c r="BF8" s="328">
        <f t="shared" si="7"/>
        <v>0</v>
      </c>
      <c r="BG8" s="328">
        <f t="shared" si="7"/>
        <v>0</v>
      </c>
      <c r="BH8" s="328">
        <f t="shared" si="7"/>
        <v>0</v>
      </c>
      <c r="BI8" s="328">
        <v>0</v>
      </c>
      <c r="BJ8" s="328">
        <f>BJ9</f>
        <v>0</v>
      </c>
      <c r="BK8" s="328">
        <f>BK9</f>
        <v>0</v>
      </c>
      <c r="BL8" s="328">
        <f>BL9</f>
        <v>0</v>
      </c>
      <c r="BM8" s="328">
        <f>BM9</f>
        <v>0</v>
      </c>
      <c r="BN8" s="328">
        <v>0</v>
      </c>
      <c r="BO8" s="328">
        <f t="shared" ref="BO8:BZ8" si="8">BO9</f>
        <v>0</v>
      </c>
      <c r="BP8" s="328">
        <f t="shared" si="8"/>
        <v>0</v>
      </c>
      <c r="BQ8" s="328">
        <f t="shared" si="8"/>
        <v>0</v>
      </c>
      <c r="BR8" s="328">
        <f t="shared" si="8"/>
        <v>0</v>
      </c>
      <c r="BS8" s="328">
        <f t="shared" si="8"/>
        <v>0</v>
      </c>
      <c r="BT8" s="328">
        <f t="shared" si="8"/>
        <v>0</v>
      </c>
      <c r="BU8" s="328">
        <f t="shared" si="8"/>
        <v>0</v>
      </c>
      <c r="BV8" s="328">
        <f t="shared" si="8"/>
        <v>0</v>
      </c>
      <c r="BW8" s="328">
        <f t="shared" si="8"/>
        <v>0</v>
      </c>
      <c r="BX8" s="328">
        <f t="shared" si="8"/>
        <v>0</v>
      </c>
      <c r="BY8" s="328">
        <f t="shared" si="8"/>
        <v>0</v>
      </c>
      <c r="BZ8" s="328">
        <f t="shared" si="8"/>
        <v>0</v>
      </c>
      <c r="CA8" s="328">
        <v>0</v>
      </c>
      <c r="CB8" s="328">
        <f t="shared" ref="CB8:CQ8" si="9">CB9</f>
        <v>0</v>
      </c>
      <c r="CC8" s="328">
        <f t="shared" si="9"/>
        <v>0</v>
      </c>
      <c r="CD8" s="328">
        <f t="shared" si="9"/>
        <v>0</v>
      </c>
      <c r="CE8" s="328">
        <f t="shared" si="9"/>
        <v>0</v>
      </c>
      <c r="CF8" s="328">
        <f t="shared" si="9"/>
        <v>0</v>
      </c>
      <c r="CG8" s="328">
        <f t="shared" si="9"/>
        <v>0</v>
      </c>
      <c r="CH8" s="328">
        <f t="shared" si="9"/>
        <v>0</v>
      </c>
      <c r="CI8" s="328">
        <f t="shared" si="9"/>
        <v>0</v>
      </c>
      <c r="CJ8" s="328">
        <f t="shared" si="9"/>
        <v>0</v>
      </c>
      <c r="CK8" s="328">
        <f t="shared" si="9"/>
        <v>0</v>
      </c>
      <c r="CL8" s="328">
        <f t="shared" si="9"/>
        <v>0</v>
      </c>
      <c r="CM8" s="328">
        <f t="shared" si="9"/>
        <v>0</v>
      </c>
      <c r="CN8" s="328">
        <f t="shared" si="9"/>
        <v>0</v>
      </c>
      <c r="CO8" s="328">
        <f t="shared" si="9"/>
        <v>0</v>
      </c>
      <c r="CP8" s="328">
        <f t="shared" si="9"/>
        <v>0</v>
      </c>
      <c r="CQ8" s="328">
        <f t="shared" si="9"/>
        <v>0</v>
      </c>
      <c r="CR8" s="328">
        <v>0</v>
      </c>
      <c r="CS8" s="328">
        <f>CS9</f>
        <v>0</v>
      </c>
      <c r="CT8" s="328">
        <f>CT9</f>
        <v>0</v>
      </c>
      <c r="CU8" s="328">
        <v>0</v>
      </c>
      <c r="CV8" s="328">
        <f>CV9</f>
        <v>0</v>
      </c>
      <c r="CW8" s="328">
        <f>CW9</f>
        <v>0</v>
      </c>
      <c r="CX8" s="328">
        <f>CX9</f>
        <v>0</v>
      </c>
      <c r="CY8" s="328">
        <f>CY9</f>
        <v>0</v>
      </c>
      <c r="CZ8" s="328">
        <f>CZ9</f>
        <v>0</v>
      </c>
      <c r="DA8" s="328">
        <v>0</v>
      </c>
      <c r="DB8" s="328">
        <f>DB9</f>
        <v>0</v>
      </c>
      <c r="DC8" s="328">
        <f>DC9</f>
        <v>0</v>
      </c>
      <c r="DD8" s="328">
        <f>DD9</f>
        <v>0</v>
      </c>
      <c r="DE8" s="328">
        <v>0</v>
      </c>
      <c r="DF8" s="328">
        <f>DF9</f>
        <v>0</v>
      </c>
      <c r="DG8" s="328">
        <f>DG9</f>
        <v>0</v>
      </c>
      <c r="DH8" s="328">
        <f>DH9</f>
        <v>0</v>
      </c>
      <c r="DI8" s="78">
        <f>DI9</f>
        <v>0</v>
      </c>
      <c r="DJ8" s="78">
        <f>DJ9</f>
        <v>0</v>
      </c>
    </row>
    <row r="9" ht="22.5" customHeight="1" spans="1:114">
      <c r="A9" s="172" t="s">
        <v>203</v>
      </c>
      <c r="B9" s="326"/>
      <c r="C9" s="327"/>
      <c r="D9" s="327" t="s">
        <v>351</v>
      </c>
      <c r="E9" s="328">
        <v>2346</v>
      </c>
      <c r="F9" s="328">
        <v>0</v>
      </c>
      <c r="G9" s="328">
        <f t="shared" ref="G9:S9" si="10">G10</f>
        <v>0</v>
      </c>
      <c r="H9" s="328">
        <f t="shared" si="10"/>
        <v>0</v>
      </c>
      <c r="I9" s="328">
        <f t="shared" si="10"/>
        <v>0</v>
      </c>
      <c r="J9" s="328">
        <f t="shared" si="10"/>
        <v>0</v>
      </c>
      <c r="K9" s="328">
        <f t="shared" si="10"/>
        <v>0</v>
      </c>
      <c r="L9" s="328">
        <f t="shared" si="10"/>
        <v>0</v>
      </c>
      <c r="M9" s="328">
        <f t="shared" si="10"/>
        <v>0</v>
      </c>
      <c r="N9" s="328">
        <f t="shared" si="10"/>
        <v>0</v>
      </c>
      <c r="O9" s="328">
        <f t="shared" si="10"/>
        <v>0</v>
      </c>
      <c r="P9" s="328">
        <f t="shared" si="10"/>
        <v>0</v>
      </c>
      <c r="Q9" s="328">
        <f t="shared" si="10"/>
        <v>0</v>
      </c>
      <c r="R9" s="328">
        <f t="shared" si="10"/>
        <v>0</v>
      </c>
      <c r="S9" s="328">
        <f t="shared" si="10"/>
        <v>0</v>
      </c>
      <c r="T9" s="328">
        <v>2346</v>
      </c>
      <c r="U9" s="328">
        <f t="shared" ref="U9:AU9" si="11">U10</f>
        <v>0</v>
      </c>
      <c r="V9" s="328">
        <f t="shared" si="11"/>
        <v>0</v>
      </c>
      <c r="W9" s="328">
        <f t="shared" si="11"/>
        <v>0</v>
      </c>
      <c r="X9" s="328">
        <f t="shared" si="11"/>
        <v>0</v>
      </c>
      <c r="Y9" s="328">
        <f t="shared" si="11"/>
        <v>0</v>
      </c>
      <c r="Z9" s="328">
        <f t="shared" si="11"/>
        <v>0</v>
      </c>
      <c r="AA9" s="328">
        <f t="shared" si="11"/>
        <v>0</v>
      </c>
      <c r="AB9" s="328">
        <f t="shared" si="11"/>
        <v>0</v>
      </c>
      <c r="AC9" s="328">
        <f t="shared" si="11"/>
        <v>0</v>
      </c>
      <c r="AD9" s="328">
        <f t="shared" si="11"/>
        <v>0</v>
      </c>
      <c r="AE9" s="328">
        <f t="shared" si="11"/>
        <v>0</v>
      </c>
      <c r="AF9" s="328">
        <f t="shared" si="11"/>
        <v>0</v>
      </c>
      <c r="AG9" s="328">
        <f t="shared" si="11"/>
        <v>0</v>
      </c>
      <c r="AH9" s="328">
        <f t="shared" si="11"/>
        <v>0</v>
      </c>
      <c r="AI9" s="328">
        <f t="shared" si="11"/>
        <v>0</v>
      </c>
      <c r="AJ9" s="328">
        <f t="shared" si="11"/>
        <v>0</v>
      </c>
      <c r="AK9" s="328">
        <f t="shared" si="11"/>
        <v>0</v>
      </c>
      <c r="AL9" s="328">
        <f t="shared" si="11"/>
        <v>0</v>
      </c>
      <c r="AM9" s="328">
        <f t="shared" si="11"/>
        <v>0</v>
      </c>
      <c r="AN9" s="328">
        <f t="shared" si="11"/>
        <v>0</v>
      </c>
      <c r="AO9" s="328">
        <f t="shared" si="11"/>
        <v>0</v>
      </c>
      <c r="AP9" s="328">
        <f t="shared" si="11"/>
        <v>0</v>
      </c>
      <c r="AQ9" s="328">
        <f t="shared" si="11"/>
        <v>0</v>
      </c>
      <c r="AR9" s="328">
        <f t="shared" si="11"/>
        <v>0</v>
      </c>
      <c r="AS9" s="328">
        <f t="shared" si="11"/>
        <v>0</v>
      </c>
      <c r="AT9" s="328">
        <f t="shared" si="11"/>
        <v>0</v>
      </c>
      <c r="AU9" s="328">
        <f t="shared" si="11"/>
        <v>2346</v>
      </c>
      <c r="AV9" s="328">
        <v>0</v>
      </c>
      <c r="AW9" s="328">
        <f t="shared" ref="AW9:BH9" si="12">AW10</f>
        <v>0</v>
      </c>
      <c r="AX9" s="328">
        <f t="shared" si="12"/>
        <v>0</v>
      </c>
      <c r="AY9" s="328">
        <f t="shared" si="12"/>
        <v>0</v>
      </c>
      <c r="AZ9" s="328">
        <f t="shared" si="12"/>
        <v>0</v>
      </c>
      <c r="BA9" s="328">
        <f t="shared" si="12"/>
        <v>0</v>
      </c>
      <c r="BB9" s="328">
        <f t="shared" si="12"/>
        <v>0</v>
      </c>
      <c r="BC9" s="328">
        <f t="shared" si="12"/>
        <v>0</v>
      </c>
      <c r="BD9" s="328">
        <f t="shared" si="12"/>
        <v>0</v>
      </c>
      <c r="BE9" s="328">
        <f t="shared" si="12"/>
        <v>0</v>
      </c>
      <c r="BF9" s="328">
        <f t="shared" si="12"/>
        <v>0</v>
      </c>
      <c r="BG9" s="328">
        <f t="shared" si="12"/>
        <v>0</v>
      </c>
      <c r="BH9" s="328">
        <f t="shared" si="12"/>
        <v>0</v>
      </c>
      <c r="BI9" s="328">
        <v>0</v>
      </c>
      <c r="BJ9" s="328">
        <f>BJ10</f>
        <v>0</v>
      </c>
      <c r="BK9" s="328">
        <f>BK10</f>
        <v>0</v>
      </c>
      <c r="BL9" s="328">
        <f>BL10</f>
        <v>0</v>
      </c>
      <c r="BM9" s="328">
        <f>BM10</f>
        <v>0</v>
      </c>
      <c r="BN9" s="328">
        <v>0</v>
      </c>
      <c r="BO9" s="328">
        <f t="shared" ref="BO9:BZ9" si="13">BO10</f>
        <v>0</v>
      </c>
      <c r="BP9" s="328">
        <f t="shared" si="13"/>
        <v>0</v>
      </c>
      <c r="BQ9" s="328">
        <f t="shared" si="13"/>
        <v>0</v>
      </c>
      <c r="BR9" s="328">
        <f t="shared" si="13"/>
        <v>0</v>
      </c>
      <c r="BS9" s="328">
        <f t="shared" si="13"/>
        <v>0</v>
      </c>
      <c r="BT9" s="328">
        <f t="shared" si="13"/>
        <v>0</v>
      </c>
      <c r="BU9" s="328">
        <f t="shared" si="13"/>
        <v>0</v>
      </c>
      <c r="BV9" s="328">
        <f t="shared" si="13"/>
        <v>0</v>
      </c>
      <c r="BW9" s="328">
        <f t="shared" si="13"/>
        <v>0</v>
      </c>
      <c r="BX9" s="328">
        <f t="shared" si="13"/>
        <v>0</v>
      </c>
      <c r="BY9" s="328">
        <f t="shared" si="13"/>
        <v>0</v>
      </c>
      <c r="BZ9" s="328">
        <f t="shared" si="13"/>
        <v>0</v>
      </c>
      <c r="CA9" s="328">
        <v>0</v>
      </c>
      <c r="CB9" s="328">
        <f t="shared" ref="CB9:CQ9" si="14">CB10</f>
        <v>0</v>
      </c>
      <c r="CC9" s="328">
        <f t="shared" si="14"/>
        <v>0</v>
      </c>
      <c r="CD9" s="328">
        <f t="shared" si="14"/>
        <v>0</v>
      </c>
      <c r="CE9" s="328">
        <f t="shared" si="14"/>
        <v>0</v>
      </c>
      <c r="CF9" s="328">
        <f t="shared" si="14"/>
        <v>0</v>
      </c>
      <c r="CG9" s="328">
        <f t="shared" si="14"/>
        <v>0</v>
      </c>
      <c r="CH9" s="328">
        <f t="shared" si="14"/>
        <v>0</v>
      </c>
      <c r="CI9" s="328">
        <f t="shared" si="14"/>
        <v>0</v>
      </c>
      <c r="CJ9" s="328">
        <f t="shared" si="14"/>
        <v>0</v>
      </c>
      <c r="CK9" s="328">
        <f t="shared" si="14"/>
        <v>0</v>
      </c>
      <c r="CL9" s="328">
        <f t="shared" si="14"/>
        <v>0</v>
      </c>
      <c r="CM9" s="328">
        <f t="shared" si="14"/>
        <v>0</v>
      </c>
      <c r="CN9" s="328">
        <f t="shared" si="14"/>
        <v>0</v>
      </c>
      <c r="CO9" s="328">
        <f t="shared" si="14"/>
        <v>0</v>
      </c>
      <c r="CP9" s="328">
        <f t="shared" si="14"/>
        <v>0</v>
      </c>
      <c r="CQ9" s="328">
        <f t="shared" si="14"/>
        <v>0</v>
      </c>
      <c r="CR9" s="328">
        <v>0</v>
      </c>
      <c r="CS9" s="328">
        <f>CS10</f>
        <v>0</v>
      </c>
      <c r="CT9" s="328">
        <f>CT10</f>
        <v>0</v>
      </c>
      <c r="CU9" s="328">
        <v>0</v>
      </c>
      <c r="CV9" s="328">
        <f>CV10</f>
        <v>0</v>
      </c>
      <c r="CW9" s="328">
        <f>CW10</f>
        <v>0</v>
      </c>
      <c r="CX9" s="328">
        <f>CX10</f>
        <v>0</v>
      </c>
      <c r="CY9" s="328">
        <f>CY10</f>
        <v>0</v>
      </c>
      <c r="CZ9" s="328">
        <f>CZ10</f>
        <v>0</v>
      </c>
      <c r="DA9" s="328">
        <v>0</v>
      </c>
      <c r="DB9" s="328">
        <f>DB10</f>
        <v>0</v>
      </c>
      <c r="DC9" s="328">
        <f>DC10</f>
        <v>0</v>
      </c>
      <c r="DD9" s="328">
        <f>DD10</f>
        <v>0</v>
      </c>
      <c r="DE9" s="328">
        <v>0</v>
      </c>
      <c r="DF9" s="328">
        <f>DF10</f>
        <v>0</v>
      </c>
      <c r="DG9" s="328">
        <f>DG10</f>
        <v>0</v>
      </c>
      <c r="DH9" s="328">
        <f>DH10</f>
        <v>0</v>
      </c>
      <c r="DI9" s="78">
        <f>DI10</f>
        <v>0</v>
      </c>
      <c r="DJ9" s="78">
        <f>DJ10</f>
        <v>0</v>
      </c>
    </row>
    <row r="10" ht="22.5" customHeight="1" spans="1:114">
      <c r="A10" s="223" t="s">
        <v>205</v>
      </c>
      <c r="B10" s="260"/>
      <c r="C10" s="261"/>
      <c r="D10" s="261" t="s">
        <v>352</v>
      </c>
      <c r="E10" s="328">
        <v>2346</v>
      </c>
      <c r="F10" s="328">
        <v>0</v>
      </c>
      <c r="G10" s="328">
        <v>0</v>
      </c>
      <c r="H10" s="328">
        <v>0</v>
      </c>
      <c r="I10" s="328">
        <v>0</v>
      </c>
      <c r="J10" s="328">
        <v>0</v>
      </c>
      <c r="K10" s="328">
        <v>0</v>
      </c>
      <c r="L10" s="328">
        <v>0</v>
      </c>
      <c r="M10" s="328">
        <v>0</v>
      </c>
      <c r="N10" s="328">
        <v>0</v>
      </c>
      <c r="O10" s="328">
        <v>0</v>
      </c>
      <c r="P10" s="328">
        <v>0</v>
      </c>
      <c r="Q10" s="328">
        <v>0</v>
      </c>
      <c r="R10" s="328">
        <v>0</v>
      </c>
      <c r="S10" s="328">
        <v>0</v>
      </c>
      <c r="T10" s="328">
        <v>2346</v>
      </c>
      <c r="U10" s="328">
        <v>0</v>
      </c>
      <c r="V10" s="328">
        <v>0</v>
      </c>
      <c r="W10" s="328">
        <v>0</v>
      </c>
      <c r="X10" s="328">
        <v>0</v>
      </c>
      <c r="Y10" s="328">
        <v>0</v>
      </c>
      <c r="Z10" s="328">
        <v>0</v>
      </c>
      <c r="AA10" s="328">
        <v>0</v>
      </c>
      <c r="AB10" s="328">
        <v>0</v>
      </c>
      <c r="AC10" s="328">
        <v>0</v>
      </c>
      <c r="AD10" s="328">
        <v>0</v>
      </c>
      <c r="AE10" s="328">
        <v>0</v>
      </c>
      <c r="AF10" s="328">
        <v>0</v>
      </c>
      <c r="AG10" s="328">
        <v>0</v>
      </c>
      <c r="AH10" s="328">
        <v>0</v>
      </c>
      <c r="AI10" s="328">
        <v>0</v>
      </c>
      <c r="AJ10" s="328">
        <v>0</v>
      </c>
      <c r="AK10" s="328">
        <v>0</v>
      </c>
      <c r="AL10" s="328">
        <v>0</v>
      </c>
      <c r="AM10" s="328">
        <v>0</v>
      </c>
      <c r="AN10" s="328">
        <v>0</v>
      </c>
      <c r="AO10" s="328">
        <v>0</v>
      </c>
      <c r="AP10" s="328">
        <v>0</v>
      </c>
      <c r="AQ10" s="328">
        <v>0</v>
      </c>
      <c r="AR10" s="328">
        <v>0</v>
      </c>
      <c r="AS10" s="328">
        <v>0</v>
      </c>
      <c r="AT10" s="328">
        <v>0</v>
      </c>
      <c r="AU10" s="328">
        <v>2346</v>
      </c>
      <c r="AV10" s="328">
        <v>0</v>
      </c>
      <c r="AW10" s="328">
        <v>0</v>
      </c>
      <c r="AX10" s="328">
        <v>0</v>
      </c>
      <c r="AY10" s="328">
        <v>0</v>
      </c>
      <c r="AZ10" s="328">
        <v>0</v>
      </c>
      <c r="BA10" s="328">
        <v>0</v>
      </c>
      <c r="BB10" s="328">
        <v>0</v>
      </c>
      <c r="BC10" s="328">
        <v>0</v>
      </c>
      <c r="BD10" s="328">
        <v>0</v>
      </c>
      <c r="BE10" s="328">
        <v>0</v>
      </c>
      <c r="BF10" s="328">
        <v>0</v>
      </c>
      <c r="BG10" s="328">
        <v>0</v>
      </c>
      <c r="BH10" s="328">
        <v>0</v>
      </c>
      <c r="BI10" s="328">
        <v>0</v>
      </c>
      <c r="BJ10" s="328">
        <v>0</v>
      </c>
      <c r="BK10" s="328">
        <v>0</v>
      </c>
      <c r="BL10" s="328">
        <v>0</v>
      </c>
      <c r="BM10" s="328">
        <v>0</v>
      </c>
      <c r="BN10" s="328">
        <v>0</v>
      </c>
      <c r="BO10" s="328">
        <v>0</v>
      </c>
      <c r="BP10" s="328">
        <v>0</v>
      </c>
      <c r="BQ10" s="328">
        <v>0</v>
      </c>
      <c r="BR10" s="328">
        <v>0</v>
      </c>
      <c r="BS10" s="328">
        <v>0</v>
      </c>
      <c r="BT10" s="328">
        <v>0</v>
      </c>
      <c r="BU10" s="328">
        <v>0</v>
      </c>
      <c r="BV10" s="328">
        <v>0</v>
      </c>
      <c r="BW10" s="328">
        <v>0</v>
      </c>
      <c r="BX10" s="328">
        <v>0</v>
      </c>
      <c r="BY10" s="328">
        <v>0</v>
      </c>
      <c r="BZ10" s="328">
        <v>0</v>
      </c>
      <c r="CA10" s="328">
        <v>0</v>
      </c>
      <c r="CB10" s="328">
        <v>0</v>
      </c>
      <c r="CC10" s="328">
        <v>0</v>
      </c>
      <c r="CD10" s="328">
        <v>0</v>
      </c>
      <c r="CE10" s="328">
        <v>0</v>
      </c>
      <c r="CF10" s="328">
        <v>0</v>
      </c>
      <c r="CG10" s="328">
        <v>0</v>
      </c>
      <c r="CH10" s="328">
        <v>0</v>
      </c>
      <c r="CI10" s="328">
        <v>0</v>
      </c>
      <c r="CJ10" s="328">
        <v>0</v>
      </c>
      <c r="CK10" s="328">
        <v>0</v>
      </c>
      <c r="CL10" s="328">
        <v>0</v>
      </c>
      <c r="CM10" s="328">
        <v>0</v>
      </c>
      <c r="CN10" s="328">
        <v>0</v>
      </c>
      <c r="CO10" s="328">
        <v>0</v>
      </c>
      <c r="CP10" s="328">
        <v>0</v>
      </c>
      <c r="CQ10" s="328">
        <v>0</v>
      </c>
      <c r="CR10" s="328">
        <v>0</v>
      </c>
      <c r="CS10" s="328">
        <v>0</v>
      </c>
      <c r="CT10" s="328">
        <v>0</v>
      </c>
      <c r="CU10" s="328">
        <v>0</v>
      </c>
      <c r="CV10" s="328">
        <v>0</v>
      </c>
      <c r="CW10" s="328">
        <v>0</v>
      </c>
      <c r="CX10" s="328">
        <v>0</v>
      </c>
      <c r="CY10" s="328">
        <v>0</v>
      </c>
      <c r="CZ10" s="328">
        <v>0</v>
      </c>
      <c r="DA10" s="328">
        <v>0</v>
      </c>
      <c r="DB10" s="328">
        <v>0</v>
      </c>
      <c r="DC10" s="328">
        <v>0</v>
      </c>
      <c r="DD10" s="328">
        <v>0</v>
      </c>
      <c r="DE10" s="328">
        <v>0</v>
      </c>
      <c r="DF10" s="328">
        <v>0</v>
      </c>
      <c r="DG10" s="328">
        <v>0</v>
      </c>
      <c r="DH10" s="328">
        <v>0</v>
      </c>
      <c r="DI10" s="78">
        <v>0</v>
      </c>
      <c r="DJ10" s="78">
        <v>0</v>
      </c>
    </row>
    <row r="11" ht="22.5" customHeight="1" spans="1:114">
      <c r="A11" s="172" t="s">
        <v>207</v>
      </c>
      <c r="B11" s="326"/>
      <c r="C11" s="327"/>
      <c r="D11" s="327" t="s">
        <v>208</v>
      </c>
      <c r="E11" s="328">
        <v>2119173.08</v>
      </c>
      <c r="F11" s="328">
        <v>855809</v>
      </c>
      <c r="G11" s="328">
        <f t="shared" ref="G11:S11" si="15">G12+G15</f>
        <v>330504</v>
      </c>
      <c r="H11" s="328">
        <f t="shared" si="15"/>
        <v>207392.52</v>
      </c>
      <c r="I11" s="328">
        <f t="shared" si="15"/>
        <v>161666</v>
      </c>
      <c r="J11" s="328">
        <f t="shared" si="15"/>
        <v>0</v>
      </c>
      <c r="K11" s="328">
        <f t="shared" si="15"/>
        <v>990</v>
      </c>
      <c r="L11" s="328">
        <f t="shared" si="15"/>
        <v>99417.88</v>
      </c>
      <c r="M11" s="328">
        <f t="shared" si="15"/>
        <v>49489.9</v>
      </c>
      <c r="N11" s="328">
        <f t="shared" si="15"/>
        <v>0</v>
      </c>
      <c r="O11" s="328">
        <f t="shared" si="15"/>
        <v>0</v>
      </c>
      <c r="P11" s="328">
        <f t="shared" si="15"/>
        <v>1234.5</v>
      </c>
      <c r="Q11" s="328">
        <f t="shared" si="15"/>
        <v>0</v>
      </c>
      <c r="R11" s="328">
        <f t="shared" si="15"/>
        <v>0</v>
      </c>
      <c r="S11" s="328">
        <f t="shared" si="15"/>
        <v>5114.2</v>
      </c>
      <c r="T11" s="328">
        <v>731284.08</v>
      </c>
      <c r="U11" s="328">
        <f t="shared" ref="U11:AU11" si="16">U12+U15</f>
        <v>5184</v>
      </c>
      <c r="V11" s="328">
        <f t="shared" si="16"/>
        <v>3078</v>
      </c>
      <c r="W11" s="328">
        <f t="shared" si="16"/>
        <v>10000</v>
      </c>
      <c r="X11" s="328">
        <f t="shared" si="16"/>
        <v>0</v>
      </c>
      <c r="Y11" s="328">
        <f t="shared" si="16"/>
        <v>0</v>
      </c>
      <c r="Z11" s="328">
        <f t="shared" si="16"/>
        <v>0</v>
      </c>
      <c r="AA11" s="328">
        <f t="shared" si="16"/>
        <v>2568</v>
      </c>
      <c r="AB11" s="328">
        <f t="shared" si="16"/>
        <v>5000</v>
      </c>
      <c r="AC11" s="328">
        <f t="shared" si="16"/>
        <v>5472</v>
      </c>
      <c r="AD11" s="328">
        <f t="shared" si="16"/>
        <v>9192</v>
      </c>
      <c r="AE11" s="328">
        <f t="shared" si="16"/>
        <v>0</v>
      </c>
      <c r="AF11" s="328">
        <f t="shared" si="16"/>
        <v>0</v>
      </c>
      <c r="AG11" s="328">
        <f t="shared" si="16"/>
        <v>0</v>
      </c>
      <c r="AH11" s="328">
        <f t="shared" si="16"/>
        <v>18000</v>
      </c>
      <c r="AI11" s="328">
        <f t="shared" si="16"/>
        <v>3078</v>
      </c>
      <c r="AJ11" s="328">
        <f t="shared" si="16"/>
        <v>0</v>
      </c>
      <c r="AK11" s="328">
        <f t="shared" si="16"/>
        <v>0</v>
      </c>
      <c r="AL11" s="328">
        <f t="shared" si="16"/>
        <v>0</v>
      </c>
      <c r="AM11" s="328">
        <f t="shared" si="16"/>
        <v>0</v>
      </c>
      <c r="AN11" s="328">
        <f t="shared" si="16"/>
        <v>0</v>
      </c>
      <c r="AO11" s="328">
        <f t="shared" si="16"/>
        <v>0</v>
      </c>
      <c r="AP11" s="328">
        <f t="shared" si="16"/>
        <v>9077.12</v>
      </c>
      <c r="AQ11" s="328">
        <f t="shared" si="16"/>
        <v>18384.96</v>
      </c>
      <c r="AR11" s="328">
        <f t="shared" si="16"/>
        <v>0</v>
      </c>
      <c r="AS11" s="328">
        <f t="shared" si="16"/>
        <v>58500</v>
      </c>
      <c r="AT11" s="328">
        <f t="shared" si="16"/>
        <v>0</v>
      </c>
      <c r="AU11" s="328">
        <f t="shared" si="16"/>
        <v>583750</v>
      </c>
      <c r="AV11" s="328">
        <v>32080</v>
      </c>
      <c r="AW11" s="328">
        <f t="shared" ref="AW11:BH11" si="17">AW12+AW15</f>
        <v>0</v>
      </c>
      <c r="AX11" s="328">
        <f t="shared" si="17"/>
        <v>30880</v>
      </c>
      <c r="AY11" s="328">
        <f t="shared" si="17"/>
        <v>0</v>
      </c>
      <c r="AZ11" s="328">
        <f t="shared" si="17"/>
        <v>0</v>
      </c>
      <c r="BA11" s="328">
        <f t="shared" si="17"/>
        <v>0</v>
      </c>
      <c r="BB11" s="328">
        <f t="shared" si="17"/>
        <v>0</v>
      </c>
      <c r="BC11" s="328">
        <f t="shared" si="17"/>
        <v>0</v>
      </c>
      <c r="BD11" s="328">
        <f t="shared" si="17"/>
        <v>0</v>
      </c>
      <c r="BE11" s="328">
        <f t="shared" si="17"/>
        <v>1200</v>
      </c>
      <c r="BF11" s="328">
        <f t="shared" si="17"/>
        <v>0</v>
      </c>
      <c r="BG11" s="328">
        <f t="shared" si="17"/>
        <v>0</v>
      </c>
      <c r="BH11" s="328">
        <f t="shared" si="17"/>
        <v>0</v>
      </c>
      <c r="BI11" s="328">
        <v>0</v>
      </c>
      <c r="BJ11" s="328">
        <f>BJ12+BJ15</f>
        <v>0</v>
      </c>
      <c r="BK11" s="328">
        <f>BK12+BK15</f>
        <v>0</v>
      </c>
      <c r="BL11" s="328">
        <f>BL12+BL15</f>
        <v>0</v>
      </c>
      <c r="BM11" s="328">
        <f>BM12+BM15</f>
        <v>0</v>
      </c>
      <c r="BN11" s="328">
        <v>0</v>
      </c>
      <c r="BO11" s="328">
        <f t="shared" ref="BO11:BZ11" si="18">BO12+BO15</f>
        <v>0</v>
      </c>
      <c r="BP11" s="328">
        <f t="shared" si="18"/>
        <v>0</v>
      </c>
      <c r="BQ11" s="328">
        <f t="shared" si="18"/>
        <v>0</v>
      </c>
      <c r="BR11" s="328">
        <f t="shared" si="18"/>
        <v>0</v>
      </c>
      <c r="BS11" s="328">
        <f t="shared" si="18"/>
        <v>0</v>
      </c>
      <c r="BT11" s="328">
        <f t="shared" si="18"/>
        <v>0</v>
      </c>
      <c r="BU11" s="328">
        <f t="shared" si="18"/>
        <v>0</v>
      </c>
      <c r="BV11" s="328">
        <f t="shared" si="18"/>
        <v>0</v>
      </c>
      <c r="BW11" s="328">
        <f t="shared" si="18"/>
        <v>0</v>
      </c>
      <c r="BX11" s="328">
        <f t="shared" si="18"/>
        <v>0</v>
      </c>
      <c r="BY11" s="328">
        <f t="shared" si="18"/>
        <v>0</v>
      </c>
      <c r="BZ11" s="328">
        <f t="shared" si="18"/>
        <v>0</v>
      </c>
      <c r="CA11" s="328">
        <v>500000</v>
      </c>
      <c r="CB11" s="328">
        <f t="shared" ref="CB11:CQ11" si="19">CB12+CB15</f>
        <v>0</v>
      </c>
      <c r="CC11" s="328">
        <f t="shared" si="19"/>
        <v>0</v>
      </c>
      <c r="CD11" s="328">
        <f t="shared" si="19"/>
        <v>0</v>
      </c>
      <c r="CE11" s="328">
        <f t="shared" si="19"/>
        <v>0</v>
      </c>
      <c r="CF11" s="328">
        <f t="shared" si="19"/>
        <v>500000</v>
      </c>
      <c r="CG11" s="328">
        <f t="shared" si="19"/>
        <v>0</v>
      </c>
      <c r="CH11" s="328">
        <f t="shared" si="19"/>
        <v>0</v>
      </c>
      <c r="CI11" s="328">
        <f t="shared" si="19"/>
        <v>0</v>
      </c>
      <c r="CJ11" s="328">
        <f t="shared" si="19"/>
        <v>0</v>
      </c>
      <c r="CK11" s="328">
        <f t="shared" si="19"/>
        <v>0</v>
      </c>
      <c r="CL11" s="328">
        <f t="shared" si="19"/>
        <v>0</v>
      </c>
      <c r="CM11" s="328">
        <f t="shared" si="19"/>
        <v>0</v>
      </c>
      <c r="CN11" s="328">
        <f t="shared" si="19"/>
        <v>0</v>
      </c>
      <c r="CO11" s="328">
        <f t="shared" si="19"/>
        <v>0</v>
      </c>
      <c r="CP11" s="328">
        <f t="shared" si="19"/>
        <v>0</v>
      </c>
      <c r="CQ11" s="328">
        <f t="shared" si="19"/>
        <v>0</v>
      </c>
      <c r="CR11" s="328">
        <v>0</v>
      </c>
      <c r="CS11" s="328">
        <f>CS12+CS15</f>
        <v>0</v>
      </c>
      <c r="CT11" s="328">
        <f>CT12+CT15</f>
        <v>0</v>
      </c>
      <c r="CU11" s="328">
        <v>0</v>
      </c>
      <c r="CV11" s="328">
        <f>CV12+CV15</f>
        <v>0</v>
      </c>
      <c r="CW11" s="328">
        <f>CW12+CW15</f>
        <v>0</v>
      </c>
      <c r="CX11" s="328">
        <f>CX12+CX15</f>
        <v>0</v>
      </c>
      <c r="CY11" s="328">
        <f>CY12+CY15</f>
        <v>0</v>
      </c>
      <c r="CZ11" s="328">
        <f>CZ12+CZ15</f>
        <v>0</v>
      </c>
      <c r="DA11" s="328">
        <v>0</v>
      </c>
      <c r="DB11" s="328">
        <f>DB12+DB15</f>
        <v>0</v>
      </c>
      <c r="DC11" s="328">
        <f>DC12+DC15</f>
        <v>0</v>
      </c>
      <c r="DD11" s="328">
        <f>DD12+DD15</f>
        <v>0</v>
      </c>
      <c r="DE11" s="328">
        <v>0</v>
      </c>
      <c r="DF11" s="328">
        <f>DF12+DF15</f>
        <v>0</v>
      </c>
      <c r="DG11" s="328">
        <f>DG12+DG15</f>
        <v>0</v>
      </c>
      <c r="DH11" s="328">
        <f>DH12+DH15</f>
        <v>0</v>
      </c>
      <c r="DI11" s="78">
        <f>DI12+DI15</f>
        <v>0</v>
      </c>
      <c r="DJ11" s="78">
        <f>DJ12+DJ15</f>
        <v>0</v>
      </c>
    </row>
    <row r="12" ht="22.5" customHeight="1" spans="1:114">
      <c r="A12" s="172" t="s">
        <v>209</v>
      </c>
      <c r="B12" s="326"/>
      <c r="C12" s="327"/>
      <c r="D12" s="327" t="s">
        <v>353</v>
      </c>
      <c r="E12" s="328">
        <v>148907.78</v>
      </c>
      <c r="F12" s="328">
        <v>148907.78</v>
      </c>
      <c r="G12" s="328">
        <f t="shared" ref="G12:S12" si="20">G13+G14</f>
        <v>0</v>
      </c>
      <c r="H12" s="328">
        <f t="shared" si="20"/>
        <v>0</v>
      </c>
      <c r="I12" s="328">
        <f t="shared" si="20"/>
        <v>0</v>
      </c>
      <c r="J12" s="328">
        <f t="shared" si="20"/>
        <v>0</v>
      </c>
      <c r="K12" s="328">
        <f t="shared" si="20"/>
        <v>0</v>
      </c>
      <c r="L12" s="328">
        <f t="shared" si="20"/>
        <v>99417.88</v>
      </c>
      <c r="M12" s="328">
        <f t="shared" si="20"/>
        <v>49489.9</v>
      </c>
      <c r="N12" s="328">
        <f t="shared" si="20"/>
        <v>0</v>
      </c>
      <c r="O12" s="328">
        <f t="shared" si="20"/>
        <v>0</v>
      </c>
      <c r="P12" s="328">
        <f t="shared" si="20"/>
        <v>0</v>
      </c>
      <c r="Q12" s="328">
        <f t="shared" si="20"/>
        <v>0</v>
      </c>
      <c r="R12" s="328">
        <f t="shared" si="20"/>
        <v>0</v>
      </c>
      <c r="S12" s="328">
        <f t="shared" si="20"/>
        <v>0</v>
      </c>
      <c r="T12" s="328">
        <v>0</v>
      </c>
      <c r="U12" s="328">
        <f t="shared" ref="U12:AU12" si="21">U13+U14</f>
        <v>0</v>
      </c>
      <c r="V12" s="328">
        <f t="shared" si="21"/>
        <v>0</v>
      </c>
      <c r="W12" s="328">
        <f t="shared" si="21"/>
        <v>0</v>
      </c>
      <c r="X12" s="328">
        <f t="shared" si="21"/>
        <v>0</v>
      </c>
      <c r="Y12" s="328">
        <f t="shared" si="21"/>
        <v>0</v>
      </c>
      <c r="Z12" s="328">
        <f t="shared" si="21"/>
        <v>0</v>
      </c>
      <c r="AA12" s="328">
        <f t="shared" si="21"/>
        <v>0</v>
      </c>
      <c r="AB12" s="328">
        <f t="shared" si="21"/>
        <v>0</v>
      </c>
      <c r="AC12" s="328">
        <f t="shared" si="21"/>
        <v>0</v>
      </c>
      <c r="AD12" s="328">
        <f t="shared" si="21"/>
        <v>0</v>
      </c>
      <c r="AE12" s="328">
        <f t="shared" si="21"/>
        <v>0</v>
      </c>
      <c r="AF12" s="328">
        <f t="shared" si="21"/>
        <v>0</v>
      </c>
      <c r="AG12" s="328">
        <f t="shared" si="21"/>
        <v>0</v>
      </c>
      <c r="AH12" s="328">
        <f t="shared" si="21"/>
        <v>0</v>
      </c>
      <c r="AI12" s="328">
        <f t="shared" si="21"/>
        <v>0</v>
      </c>
      <c r="AJ12" s="328">
        <f t="shared" si="21"/>
        <v>0</v>
      </c>
      <c r="AK12" s="328">
        <f t="shared" si="21"/>
        <v>0</v>
      </c>
      <c r="AL12" s="328">
        <f t="shared" si="21"/>
        <v>0</v>
      </c>
      <c r="AM12" s="328">
        <f t="shared" si="21"/>
        <v>0</v>
      </c>
      <c r="AN12" s="328">
        <f t="shared" si="21"/>
        <v>0</v>
      </c>
      <c r="AO12" s="328">
        <f t="shared" si="21"/>
        <v>0</v>
      </c>
      <c r="AP12" s="328">
        <f t="shared" si="21"/>
        <v>0</v>
      </c>
      <c r="AQ12" s="328">
        <f t="shared" si="21"/>
        <v>0</v>
      </c>
      <c r="AR12" s="328">
        <f t="shared" si="21"/>
        <v>0</v>
      </c>
      <c r="AS12" s="328">
        <f t="shared" si="21"/>
        <v>0</v>
      </c>
      <c r="AT12" s="328">
        <f t="shared" si="21"/>
        <v>0</v>
      </c>
      <c r="AU12" s="328">
        <f t="shared" si="21"/>
        <v>0</v>
      </c>
      <c r="AV12" s="328">
        <v>0</v>
      </c>
      <c r="AW12" s="328">
        <f t="shared" ref="AW12:BH12" si="22">AW13+AW14</f>
        <v>0</v>
      </c>
      <c r="AX12" s="328">
        <f t="shared" si="22"/>
        <v>0</v>
      </c>
      <c r="AY12" s="328">
        <f t="shared" si="22"/>
        <v>0</v>
      </c>
      <c r="AZ12" s="328">
        <f t="shared" si="22"/>
        <v>0</v>
      </c>
      <c r="BA12" s="328">
        <f t="shared" si="22"/>
        <v>0</v>
      </c>
      <c r="BB12" s="328">
        <f t="shared" si="22"/>
        <v>0</v>
      </c>
      <c r="BC12" s="328">
        <f t="shared" si="22"/>
        <v>0</v>
      </c>
      <c r="BD12" s="328">
        <f t="shared" si="22"/>
        <v>0</v>
      </c>
      <c r="BE12" s="328">
        <f t="shared" si="22"/>
        <v>0</v>
      </c>
      <c r="BF12" s="328">
        <f t="shared" si="22"/>
        <v>0</v>
      </c>
      <c r="BG12" s="328">
        <f t="shared" si="22"/>
        <v>0</v>
      </c>
      <c r="BH12" s="328">
        <f t="shared" si="22"/>
        <v>0</v>
      </c>
      <c r="BI12" s="328">
        <v>0</v>
      </c>
      <c r="BJ12" s="328">
        <f>BJ13+BJ14</f>
        <v>0</v>
      </c>
      <c r="BK12" s="328">
        <f>BK13+BK14</f>
        <v>0</v>
      </c>
      <c r="BL12" s="328">
        <f>BL13+BL14</f>
        <v>0</v>
      </c>
      <c r="BM12" s="328">
        <f>BM13+BM14</f>
        <v>0</v>
      </c>
      <c r="BN12" s="328">
        <v>0</v>
      </c>
      <c r="BO12" s="328">
        <f t="shared" ref="BO12:BZ12" si="23">BO13+BO14</f>
        <v>0</v>
      </c>
      <c r="BP12" s="328">
        <f t="shared" si="23"/>
        <v>0</v>
      </c>
      <c r="BQ12" s="328">
        <f t="shared" si="23"/>
        <v>0</v>
      </c>
      <c r="BR12" s="328">
        <f t="shared" si="23"/>
        <v>0</v>
      </c>
      <c r="BS12" s="328">
        <f t="shared" si="23"/>
        <v>0</v>
      </c>
      <c r="BT12" s="328">
        <f t="shared" si="23"/>
        <v>0</v>
      </c>
      <c r="BU12" s="328">
        <f t="shared" si="23"/>
        <v>0</v>
      </c>
      <c r="BV12" s="328">
        <f t="shared" si="23"/>
        <v>0</v>
      </c>
      <c r="BW12" s="328">
        <f t="shared" si="23"/>
        <v>0</v>
      </c>
      <c r="BX12" s="328">
        <f t="shared" si="23"/>
        <v>0</v>
      </c>
      <c r="BY12" s="328">
        <f t="shared" si="23"/>
        <v>0</v>
      </c>
      <c r="BZ12" s="328">
        <f t="shared" si="23"/>
        <v>0</v>
      </c>
      <c r="CA12" s="328">
        <v>0</v>
      </c>
      <c r="CB12" s="328">
        <f t="shared" ref="CB12:CQ12" si="24">CB13+CB14</f>
        <v>0</v>
      </c>
      <c r="CC12" s="328">
        <f t="shared" si="24"/>
        <v>0</v>
      </c>
      <c r="CD12" s="328">
        <f t="shared" si="24"/>
        <v>0</v>
      </c>
      <c r="CE12" s="328">
        <f t="shared" si="24"/>
        <v>0</v>
      </c>
      <c r="CF12" s="328">
        <f t="shared" si="24"/>
        <v>0</v>
      </c>
      <c r="CG12" s="328">
        <f t="shared" si="24"/>
        <v>0</v>
      </c>
      <c r="CH12" s="328">
        <f t="shared" si="24"/>
        <v>0</v>
      </c>
      <c r="CI12" s="328">
        <f t="shared" si="24"/>
        <v>0</v>
      </c>
      <c r="CJ12" s="328">
        <f t="shared" si="24"/>
        <v>0</v>
      </c>
      <c r="CK12" s="328">
        <f t="shared" si="24"/>
        <v>0</v>
      </c>
      <c r="CL12" s="328">
        <f t="shared" si="24"/>
        <v>0</v>
      </c>
      <c r="CM12" s="328">
        <f t="shared" si="24"/>
        <v>0</v>
      </c>
      <c r="CN12" s="328">
        <f t="shared" si="24"/>
        <v>0</v>
      </c>
      <c r="CO12" s="328">
        <f t="shared" si="24"/>
        <v>0</v>
      </c>
      <c r="CP12" s="328">
        <f t="shared" si="24"/>
        <v>0</v>
      </c>
      <c r="CQ12" s="328">
        <f t="shared" si="24"/>
        <v>0</v>
      </c>
      <c r="CR12" s="328">
        <v>0</v>
      </c>
      <c r="CS12" s="328">
        <f>CS13+CS14</f>
        <v>0</v>
      </c>
      <c r="CT12" s="328">
        <f>CT13+CT14</f>
        <v>0</v>
      </c>
      <c r="CU12" s="328">
        <v>0</v>
      </c>
      <c r="CV12" s="328">
        <f>CV13+CV14</f>
        <v>0</v>
      </c>
      <c r="CW12" s="328">
        <f>CW13+CW14</f>
        <v>0</v>
      </c>
      <c r="CX12" s="328">
        <f>CX13+CX14</f>
        <v>0</v>
      </c>
      <c r="CY12" s="328">
        <f>CY13+CY14</f>
        <v>0</v>
      </c>
      <c r="CZ12" s="328">
        <f>CZ13+CZ14</f>
        <v>0</v>
      </c>
      <c r="DA12" s="328">
        <v>0</v>
      </c>
      <c r="DB12" s="328">
        <f>DB13+DB14</f>
        <v>0</v>
      </c>
      <c r="DC12" s="328">
        <f>DC13+DC14</f>
        <v>0</v>
      </c>
      <c r="DD12" s="328">
        <f>DD13+DD14</f>
        <v>0</v>
      </c>
      <c r="DE12" s="328">
        <v>0</v>
      </c>
      <c r="DF12" s="328">
        <f>DF13+DF14</f>
        <v>0</v>
      </c>
      <c r="DG12" s="328">
        <f>DG13+DG14</f>
        <v>0</v>
      </c>
      <c r="DH12" s="328">
        <f>DH13+DH14</f>
        <v>0</v>
      </c>
      <c r="DI12" s="78">
        <f>DI13+DI14</f>
        <v>0</v>
      </c>
      <c r="DJ12" s="78">
        <f>DJ13+DJ14</f>
        <v>0</v>
      </c>
    </row>
    <row r="13" ht="22.5" customHeight="1" spans="1:114">
      <c r="A13" s="223" t="s">
        <v>211</v>
      </c>
      <c r="B13" s="260"/>
      <c r="C13" s="261"/>
      <c r="D13" s="261" t="s">
        <v>354</v>
      </c>
      <c r="E13" s="328">
        <v>105596.1</v>
      </c>
      <c r="F13" s="328">
        <v>105596.1</v>
      </c>
      <c r="G13" s="328">
        <v>0</v>
      </c>
      <c r="H13" s="328">
        <v>0</v>
      </c>
      <c r="I13" s="328">
        <v>0</v>
      </c>
      <c r="J13" s="328">
        <v>0</v>
      </c>
      <c r="K13" s="328">
        <v>0</v>
      </c>
      <c r="L13" s="328">
        <v>99417.88</v>
      </c>
      <c r="M13" s="328">
        <v>6178.22</v>
      </c>
      <c r="N13" s="328">
        <v>0</v>
      </c>
      <c r="O13" s="328">
        <v>0</v>
      </c>
      <c r="P13" s="328">
        <v>0</v>
      </c>
      <c r="Q13" s="328">
        <v>0</v>
      </c>
      <c r="R13" s="328">
        <v>0</v>
      </c>
      <c r="S13" s="328">
        <v>0</v>
      </c>
      <c r="T13" s="328">
        <v>0</v>
      </c>
      <c r="U13" s="328">
        <v>0</v>
      </c>
      <c r="V13" s="328">
        <v>0</v>
      </c>
      <c r="W13" s="328">
        <v>0</v>
      </c>
      <c r="X13" s="328">
        <v>0</v>
      </c>
      <c r="Y13" s="328">
        <v>0</v>
      </c>
      <c r="Z13" s="328">
        <v>0</v>
      </c>
      <c r="AA13" s="328">
        <v>0</v>
      </c>
      <c r="AB13" s="328">
        <v>0</v>
      </c>
      <c r="AC13" s="328">
        <v>0</v>
      </c>
      <c r="AD13" s="328">
        <v>0</v>
      </c>
      <c r="AE13" s="328">
        <v>0</v>
      </c>
      <c r="AF13" s="328">
        <v>0</v>
      </c>
      <c r="AG13" s="328">
        <v>0</v>
      </c>
      <c r="AH13" s="328">
        <v>0</v>
      </c>
      <c r="AI13" s="328">
        <v>0</v>
      </c>
      <c r="AJ13" s="328">
        <v>0</v>
      </c>
      <c r="AK13" s="328">
        <v>0</v>
      </c>
      <c r="AL13" s="328">
        <v>0</v>
      </c>
      <c r="AM13" s="328">
        <v>0</v>
      </c>
      <c r="AN13" s="328">
        <v>0</v>
      </c>
      <c r="AO13" s="328">
        <v>0</v>
      </c>
      <c r="AP13" s="328">
        <v>0</v>
      </c>
      <c r="AQ13" s="328">
        <v>0</v>
      </c>
      <c r="AR13" s="328">
        <v>0</v>
      </c>
      <c r="AS13" s="328">
        <v>0</v>
      </c>
      <c r="AT13" s="328">
        <v>0</v>
      </c>
      <c r="AU13" s="328">
        <v>0</v>
      </c>
      <c r="AV13" s="328">
        <v>0</v>
      </c>
      <c r="AW13" s="328">
        <v>0</v>
      </c>
      <c r="AX13" s="328">
        <v>0</v>
      </c>
      <c r="AY13" s="328">
        <v>0</v>
      </c>
      <c r="AZ13" s="328">
        <v>0</v>
      </c>
      <c r="BA13" s="328">
        <v>0</v>
      </c>
      <c r="BB13" s="328">
        <v>0</v>
      </c>
      <c r="BC13" s="328">
        <v>0</v>
      </c>
      <c r="BD13" s="328">
        <v>0</v>
      </c>
      <c r="BE13" s="328">
        <v>0</v>
      </c>
      <c r="BF13" s="328">
        <v>0</v>
      </c>
      <c r="BG13" s="328">
        <v>0</v>
      </c>
      <c r="BH13" s="328">
        <v>0</v>
      </c>
      <c r="BI13" s="328">
        <v>0</v>
      </c>
      <c r="BJ13" s="328">
        <v>0</v>
      </c>
      <c r="BK13" s="328">
        <v>0</v>
      </c>
      <c r="BL13" s="328">
        <v>0</v>
      </c>
      <c r="BM13" s="328">
        <v>0</v>
      </c>
      <c r="BN13" s="328">
        <v>0</v>
      </c>
      <c r="BO13" s="328">
        <v>0</v>
      </c>
      <c r="BP13" s="328">
        <v>0</v>
      </c>
      <c r="BQ13" s="328">
        <v>0</v>
      </c>
      <c r="BR13" s="328">
        <v>0</v>
      </c>
      <c r="BS13" s="328">
        <v>0</v>
      </c>
      <c r="BT13" s="328">
        <v>0</v>
      </c>
      <c r="BU13" s="328">
        <v>0</v>
      </c>
      <c r="BV13" s="328">
        <v>0</v>
      </c>
      <c r="BW13" s="328">
        <v>0</v>
      </c>
      <c r="BX13" s="328">
        <v>0</v>
      </c>
      <c r="BY13" s="328">
        <v>0</v>
      </c>
      <c r="BZ13" s="328">
        <v>0</v>
      </c>
      <c r="CA13" s="328">
        <v>0</v>
      </c>
      <c r="CB13" s="328">
        <v>0</v>
      </c>
      <c r="CC13" s="328">
        <v>0</v>
      </c>
      <c r="CD13" s="328">
        <v>0</v>
      </c>
      <c r="CE13" s="328">
        <v>0</v>
      </c>
      <c r="CF13" s="328">
        <v>0</v>
      </c>
      <c r="CG13" s="328">
        <v>0</v>
      </c>
      <c r="CH13" s="328">
        <v>0</v>
      </c>
      <c r="CI13" s="328">
        <v>0</v>
      </c>
      <c r="CJ13" s="328">
        <v>0</v>
      </c>
      <c r="CK13" s="328">
        <v>0</v>
      </c>
      <c r="CL13" s="328">
        <v>0</v>
      </c>
      <c r="CM13" s="328">
        <v>0</v>
      </c>
      <c r="CN13" s="328">
        <v>0</v>
      </c>
      <c r="CO13" s="328">
        <v>0</v>
      </c>
      <c r="CP13" s="328">
        <v>0</v>
      </c>
      <c r="CQ13" s="328">
        <v>0</v>
      </c>
      <c r="CR13" s="328">
        <v>0</v>
      </c>
      <c r="CS13" s="328">
        <v>0</v>
      </c>
      <c r="CT13" s="328">
        <v>0</v>
      </c>
      <c r="CU13" s="328">
        <v>0</v>
      </c>
      <c r="CV13" s="328">
        <v>0</v>
      </c>
      <c r="CW13" s="328">
        <v>0</v>
      </c>
      <c r="CX13" s="328">
        <v>0</v>
      </c>
      <c r="CY13" s="328">
        <v>0</v>
      </c>
      <c r="CZ13" s="328">
        <v>0</v>
      </c>
      <c r="DA13" s="328">
        <v>0</v>
      </c>
      <c r="DB13" s="328">
        <v>0</v>
      </c>
      <c r="DC13" s="328">
        <v>0</v>
      </c>
      <c r="DD13" s="328">
        <v>0</v>
      </c>
      <c r="DE13" s="328">
        <v>0</v>
      </c>
      <c r="DF13" s="328">
        <v>0</v>
      </c>
      <c r="DG13" s="328">
        <v>0</v>
      </c>
      <c r="DH13" s="328">
        <v>0</v>
      </c>
      <c r="DI13" s="78">
        <v>0</v>
      </c>
      <c r="DJ13" s="78">
        <v>0</v>
      </c>
    </row>
    <row r="14" ht="22.5" customHeight="1" spans="1:114">
      <c r="A14" s="223" t="s">
        <v>213</v>
      </c>
      <c r="B14" s="260"/>
      <c r="C14" s="261"/>
      <c r="D14" s="261" t="s">
        <v>355</v>
      </c>
      <c r="E14" s="328">
        <v>43311.68</v>
      </c>
      <c r="F14" s="328">
        <v>43311.68</v>
      </c>
      <c r="G14" s="328">
        <v>0</v>
      </c>
      <c r="H14" s="328">
        <v>0</v>
      </c>
      <c r="I14" s="328">
        <v>0</v>
      </c>
      <c r="J14" s="328">
        <v>0</v>
      </c>
      <c r="K14" s="328">
        <v>0</v>
      </c>
      <c r="L14" s="328">
        <v>0</v>
      </c>
      <c r="M14" s="328">
        <v>43311.68</v>
      </c>
      <c r="N14" s="328">
        <v>0</v>
      </c>
      <c r="O14" s="328">
        <v>0</v>
      </c>
      <c r="P14" s="328">
        <v>0</v>
      </c>
      <c r="Q14" s="328">
        <v>0</v>
      </c>
      <c r="R14" s="328">
        <v>0</v>
      </c>
      <c r="S14" s="328">
        <v>0</v>
      </c>
      <c r="T14" s="328">
        <v>0</v>
      </c>
      <c r="U14" s="328">
        <v>0</v>
      </c>
      <c r="V14" s="328">
        <v>0</v>
      </c>
      <c r="W14" s="328">
        <v>0</v>
      </c>
      <c r="X14" s="328">
        <v>0</v>
      </c>
      <c r="Y14" s="328">
        <v>0</v>
      </c>
      <c r="Z14" s="328">
        <v>0</v>
      </c>
      <c r="AA14" s="328">
        <v>0</v>
      </c>
      <c r="AB14" s="328">
        <v>0</v>
      </c>
      <c r="AC14" s="328">
        <v>0</v>
      </c>
      <c r="AD14" s="328">
        <v>0</v>
      </c>
      <c r="AE14" s="328">
        <v>0</v>
      </c>
      <c r="AF14" s="328">
        <v>0</v>
      </c>
      <c r="AG14" s="328">
        <v>0</v>
      </c>
      <c r="AH14" s="328">
        <v>0</v>
      </c>
      <c r="AI14" s="328">
        <v>0</v>
      </c>
      <c r="AJ14" s="328">
        <v>0</v>
      </c>
      <c r="AK14" s="328">
        <v>0</v>
      </c>
      <c r="AL14" s="328">
        <v>0</v>
      </c>
      <c r="AM14" s="328">
        <v>0</v>
      </c>
      <c r="AN14" s="328">
        <v>0</v>
      </c>
      <c r="AO14" s="328">
        <v>0</v>
      </c>
      <c r="AP14" s="328">
        <v>0</v>
      </c>
      <c r="AQ14" s="328">
        <v>0</v>
      </c>
      <c r="AR14" s="328">
        <v>0</v>
      </c>
      <c r="AS14" s="328">
        <v>0</v>
      </c>
      <c r="AT14" s="328">
        <v>0</v>
      </c>
      <c r="AU14" s="328">
        <v>0</v>
      </c>
      <c r="AV14" s="328">
        <v>0</v>
      </c>
      <c r="AW14" s="328">
        <v>0</v>
      </c>
      <c r="AX14" s="328">
        <v>0</v>
      </c>
      <c r="AY14" s="328">
        <v>0</v>
      </c>
      <c r="AZ14" s="328">
        <v>0</v>
      </c>
      <c r="BA14" s="328">
        <v>0</v>
      </c>
      <c r="BB14" s="328">
        <v>0</v>
      </c>
      <c r="BC14" s="328">
        <v>0</v>
      </c>
      <c r="BD14" s="328">
        <v>0</v>
      </c>
      <c r="BE14" s="328">
        <v>0</v>
      </c>
      <c r="BF14" s="328">
        <v>0</v>
      </c>
      <c r="BG14" s="328">
        <v>0</v>
      </c>
      <c r="BH14" s="328">
        <v>0</v>
      </c>
      <c r="BI14" s="328">
        <v>0</v>
      </c>
      <c r="BJ14" s="328">
        <v>0</v>
      </c>
      <c r="BK14" s="328">
        <v>0</v>
      </c>
      <c r="BL14" s="328">
        <v>0</v>
      </c>
      <c r="BM14" s="328">
        <v>0</v>
      </c>
      <c r="BN14" s="328">
        <v>0</v>
      </c>
      <c r="BO14" s="328">
        <v>0</v>
      </c>
      <c r="BP14" s="328">
        <v>0</v>
      </c>
      <c r="BQ14" s="328">
        <v>0</v>
      </c>
      <c r="BR14" s="328">
        <v>0</v>
      </c>
      <c r="BS14" s="328">
        <v>0</v>
      </c>
      <c r="BT14" s="328">
        <v>0</v>
      </c>
      <c r="BU14" s="328">
        <v>0</v>
      </c>
      <c r="BV14" s="328">
        <v>0</v>
      </c>
      <c r="BW14" s="328">
        <v>0</v>
      </c>
      <c r="BX14" s="328">
        <v>0</v>
      </c>
      <c r="BY14" s="328">
        <v>0</v>
      </c>
      <c r="BZ14" s="328">
        <v>0</v>
      </c>
      <c r="CA14" s="328">
        <v>0</v>
      </c>
      <c r="CB14" s="328">
        <v>0</v>
      </c>
      <c r="CC14" s="328">
        <v>0</v>
      </c>
      <c r="CD14" s="328">
        <v>0</v>
      </c>
      <c r="CE14" s="328">
        <v>0</v>
      </c>
      <c r="CF14" s="328">
        <v>0</v>
      </c>
      <c r="CG14" s="328">
        <v>0</v>
      </c>
      <c r="CH14" s="328">
        <v>0</v>
      </c>
      <c r="CI14" s="328">
        <v>0</v>
      </c>
      <c r="CJ14" s="328">
        <v>0</v>
      </c>
      <c r="CK14" s="328">
        <v>0</v>
      </c>
      <c r="CL14" s="328">
        <v>0</v>
      </c>
      <c r="CM14" s="328">
        <v>0</v>
      </c>
      <c r="CN14" s="328">
        <v>0</v>
      </c>
      <c r="CO14" s="328">
        <v>0</v>
      </c>
      <c r="CP14" s="328">
        <v>0</v>
      </c>
      <c r="CQ14" s="328">
        <v>0</v>
      </c>
      <c r="CR14" s="328">
        <v>0</v>
      </c>
      <c r="CS14" s="328">
        <v>0</v>
      </c>
      <c r="CT14" s="328">
        <v>0</v>
      </c>
      <c r="CU14" s="328">
        <v>0</v>
      </c>
      <c r="CV14" s="328">
        <v>0</v>
      </c>
      <c r="CW14" s="328">
        <v>0</v>
      </c>
      <c r="CX14" s="328">
        <v>0</v>
      </c>
      <c r="CY14" s="328">
        <v>0</v>
      </c>
      <c r="CZ14" s="328">
        <v>0</v>
      </c>
      <c r="DA14" s="328">
        <v>0</v>
      </c>
      <c r="DB14" s="328">
        <v>0</v>
      </c>
      <c r="DC14" s="328">
        <v>0</v>
      </c>
      <c r="DD14" s="328">
        <v>0</v>
      </c>
      <c r="DE14" s="328">
        <v>0</v>
      </c>
      <c r="DF14" s="328">
        <v>0</v>
      </c>
      <c r="DG14" s="328">
        <v>0</v>
      </c>
      <c r="DH14" s="328">
        <v>0</v>
      </c>
      <c r="DI14" s="78">
        <v>0</v>
      </c>
      <c r="DJ14" s="78">
        <v>0</v>
      </c>
    </row>
    <row r="15" ht="22.5" customHeight="1" spans="1:114">
      <c r="A15" s="172" t="s">
        <v>215</v>
      </c>
      <c r="B15" s="326"/>
      <c r="C15" s="327"/>
      <c r="D15" s="327" t="s">
        <v>356</v>
      </c>
      <c r="E15" s="328">
        <v>1970265.3</v>
      </c>
      <c r="F15" s="328">
        <v>706901.22</v>
      </c>
      <c r="G15" s="328">
        <f t="shared" ref="G15:S15" si="25">G16+G17</f>
        <v>330504</v>
      </c>
      <c r="H15" s="328">
        <f t="shared" si="25"/>
        <v>207392.52</v>
      </c>
      <c r="I15" s="328">
        <f t="shared" si="25"/>
        <v>161666</v>
      </c>
      <c r="J15" s="328">
        <f t="shared" si="25"/>
        <v>0</v>
      </c>
      <c r="K15" s="328">
        <f t="shared" si="25"/>
        <v>990</v>
      </c>
      <c r="L15" s="328">
        <f t="shared" si="25"/>
        <v>0</v>
      </c>
      <c r="M15" s="328">
        <f t="shared" si="25"/>
        <v>0</v>
      </c>
      <c r="N15" s="328">
        <f t="shared" si="25"/>
        <v>0</v>
      </c>
      <c r="O15" s="328">
        <f t="shared" si="25"/>
        <v>0</v>
      </c>
      <c r="P15" s="328">
        <f t="shared" si="25"/>
        <v>1234.5</v>
      </c>
      <c r="Q15" s="328">
        <f t="shared" si="25"/>
        <v>0</v>
      </c>
      <c r="R15" s="328">
        <f t="shared" si="25"/>
        <v>0</v>
      </c>
      <c r="S15" s="328">
        <f t="shared" si="25"/>
        <v>5114.2</v>
      </c>
      <c r="T15" s="328">
        <v>731284.08</v>
      </c>
      <c r="U15" s="328">
        <f t="shared" ref="U15:AU15" si="26">U16+U17</f>
        <v>5184</v>
      </c>
      <c r="V15" s="328">
        <f t="shared" si="26"/>
        <v>3078</v>
      </c>
      <c r="W15" s="328">
        <f t="shared" si="26"/>
        <v>10000</v>
      </c>
      <c r="X15" s="328">
        <f t="shared" si="26"/>
        <v>0</v>
      </c>
      <c r="Y15" s="328">
        <f t="shared" si="26"/>
        <v>0</v>
      </c>
      <c r="Z15" s="328">
        <f t="shared" si="26"/>
        <v>0</v>
      </c>
      <c r="AA15" s="328">
        <f t="shared" si="26"/>
        <v>2568</v>
      </c>
      <c r="AB15" s="328">
        <f t="shared" si="26"/>
        <v>5000</v>
      </c>
      <c r="AC15" s="328">
        <f t="shared" si="26"/>
        <v>5472</v>
      </c>
      <c r="AD15" s="328">
        <f t="shared" si="26"/>
        <v>9192</v>
      </c>
      <c r="AE15" s="328">
        <f t="shared" si="26"/>
        <v>0</v>
      </c>
      <c r="AF15" s="328">
        <f t="shared" si="26"/>
        <v>0</v>
      </c>
      <c r="AG15" s="328">
        <f t="shared" si="26"/>
        <v>0</v>
      </c>
      <c r="AH15" s="328">
        <f t="shared" si="26"/>
        <v>18000</v>
      </c>
      <c r="AI15" s="328">
        <f t="shared" si="26"/>
        <v>3078</v>
      </c>
      <c r="AJ15" s="328">
        <f t="shared" si="26"/>
        <v>0</v>
      </c>
      <c r="AK15" s="328">
        <f t="shared" si="26"/>
        <v>0</v>
      </c>
      <c r="AL15" s="328">
        <f t="shared" si="26"/>
        <v>0</v>
      </c>
      <c r="AM15" s="328">
        <f t="shared" si="26"/>
        <v>0</v>
      </c>
      <c r="AN15" s="328">
        <f t="shared" si="26"/>
        <v>0</v>
      </c>
      <c r="AO15" s="328">
        <f t="shared" si="26"/>
        <v>0</v>
      </c>
      <c r="AP15" s="328">
        <f t="shared" si="26"/>
        <v>9077.12</v>
      </c>
      <c r="AQ15" s="328">
        <f t="shared" si="26"/>
        <v>18384.96</v>
      </c>
      <c r="AR15" s="328">
        <f t="shared" si="26"/>
        <v>0</v>
      </c>
      <c r="AS15" s="328">
        <f t="shared" si="26"/>
        <v>58500</v>
      </c>
      <c r="AT15" s="328">
        <f t="shared" si="26"/>
        <v>0</v>
      </c>
      <c r="AU15" s="328">
        <f t="shared" si="26"/>
        <v>583750</v>
      </c>
      <c r="AV15" s="328">
        <v>32080</v>
      </c>
      <c r="AW15" s="328">
        <f t="shared" ref="AW15:BH15" si="27">AW16+AW17</f>
        <v>0</v>
      </c>
      <c r="AX15" s="328">
        <f t="shared" si="27"/>
        <v>30880</v>
      </c>
      <c r="AY15" s="328">
        <f t="shared" si="27"/>
        <v>0</v>
      </c>
      <c r="AZ15" s="328">
        <f t="shared" si="27"/>
        <v>0</v>
      </c>
      <c r="BA15" s="328">
        <f t="shared" si="27"/>
        <v>0</v>
      </c>
      <c r="BB15" s="328">
        <f t="shared" si="27"/>
        <v>0</v>
      </c>
      <c r="BC15" s="328">
        <f t="shared" si="27"/>
        <v>0</v>
      </c>
      <c r="BD15" s="328">
        <f t="shared" si="27"/>
        <v>0</v>
      </c>
      <c r="BE15" s="328">
        <f t="shared" si="27"/>
        <v>1200</v>
      </c>
      <c r="BF15" s="328">
        <f t="shared" si="27"/>
        <v>0</v>
      </c>
      <c r="BG15" s="328">
        <f t="shared" si="27"/>
        <v>0</v>
      </c>
      <c r="BH15" s="328">
        <f t="shared" si="27"/>
        <v>0</v>
      </c>
      <c r="BI15" s="328">
        <v>0</v>
      </c>
      <c r="BJ15" s="328">
        <f>BJ16+BJ17</f>
        <v>0</v>
      </c>
      <c r="BK15" s="328">
        <f>BK16+BK17</f>
        <v>0</v>
      </c>
      <c r="BL15" s="328">
        <f>BL16+BL17</f>
        <v>0</v>
      </c>
      <c r="BM15" s="328">
        <f>BM16+BM17</f>
        <v>0</v>
      </c>
      <c r="BN15" s="328">
        <v>0</v>
      </c>
      <c r="BO15" s="328">
        <f t="shared" ref="BO15:BZ15" si="28">BO16+BO17</f>
        <v>0</v>
      </c>
      <c r="BP15" s="328">
        <f t="shared" si="28"/>
        <v>0</v>
      </c>
      <c r="BQ15" s="328">
        <f t="shared" si="28"/>
        <v>0</v>
      </c>
      <c r="BR15" s="328">
        <f t="shared" si="28"/>
        <v>0</v>
      </c>
      <c r="BS15" s="328">
        <f t="shared" si="28"/>
        <v>0</v>
      </c>
      <c r="BT15" s="328">
        <f t="shared" si="28"/>
        <v>0</v>
      </c>
      <c r="BU15" s="328">
        <f t="shared" si="28"/>
        <v>0</v>
      </c>
      <c r="BV15" s="328">
        <f t="shared" si="28"/>
        <v>0</v>
      </c>
      <c r="BW15" s="328">
        <f t="shared" si="28"/>
        <v>0</v>
      </c>
      <c r="BX15" s="328">
        <f t="shared" si="28"/>
        <v>0</v>
      </c>
      <c r="BY15" s="328">
        <f t="shared" si="28"/>
        <v>0</v>
      </c>
      <c r="BZ15" s="328">
        <f t="shared" si="28"/>
        <v>0</v>
      </c>
      <c r="CA15" s="328">
        <v>500000</v>
      </c>
      <c r="CB15" s="328">
        <f t="shared" ref="CB15:CQ15" si="29">CB16+CB17</f>
        <v>0</v>
      </c>
      <c r="CC15" s="328">
        <f t="shared" si="29"/>
        <v>0</v>
      </c>
      <c r="CD15" s="328">
        <f t="shared" si="29"/>
        <v>0</v>
      </c>
      <c r="CE15" s="328">
        <f t="shared" si="29"/>
        <v>0</v>
      </c>
      <c r="CF15" s="328">
        <f t="shared" si="29"/>
        <v>500000</v>
      </c>
      <c r="CG15" s="328">
        <f t="shared" si="29"/>
        <v>0</v>
      </c>
      <c r="CH15" s="328">
        <f t="shared" si="29"/>
        <v>0</v>
      </c>
      <c r="CI15" s="328">
        <f t="shared" si="29"/>
        <v>0</v>
      </c>
      <c r="CJ15" s="328">
        <f t="shared" si="29"/>
        <v>0</v>
      </c>
      <c r="CK15" s="328">
        <f t="shared" si="29"/>
        <v>0</v>
      </c>
      <c r="CL15" s="328">
        <f t="shared" si="29"/>
        <v>0</v>
      </c>
      <c r="CM15" s="328">
        <f t="shared" si="29"/>
        <v>0</v>
      </c>
      <c r="CN15" s="328">
        <f t="shared" si="29"/>
        <v>0</v>
      </c>
      <c r="CO15" s="328">
        <f t="shared" si="29"/>
        <v>0</v>
      </c>
      <c r="CP15" s="328">
        <f t="shared" si="29"/>
        <v>0</v>
      </c>
      <c r="CQ15" s="328">
        <f t="shared" si="29"/>
        <v>0</v>
      </c>
      <c r="CR15" s="328">
        <v>0</v>
      </c>
      <c r="CS15" s="328">
        <f>CS16+CS17</f>
        <v>0</v>
      </c>
      <c r="CT15" s="328">
        <f>CT16+CT17</f>
        <v>0</v>
      </c>
      <c r="CU15" s="328">
        <v>0</v>
      </c>
      <c r="CV15" s="328">
        <f>CV16+CV17</f>
        <v>0</v>
      </c>
      <c r="CW15" s="328">
        <f>CW16+CW17</f>
        <v>0</v>
      </c>
      <c r="CX15" s="328">
        <f>CX16+CX17</f>
        <v>0</v>
      </c>
      <c r="CY15" s="328">
        <f>CY16+CY17</f>
        <v>0</v>
      </c>
      <c r="CZ15" s="328">
        <f>CZ16+CZ17</f>
        <v>0</v>
      </c>
      <c r="DA15" s="328">
        <v>0</v>
      </c>
      <c r="DB15" s="328">
        <f>DB16+DB17</f>
        <v>0</v>
      </c>
      <c r="DC15" s="328">
        <f>DC16+DC17</f>
        <v>0</v>
      </c>
      <c r="DD15" s="328">
        <f>DD16+DD17</f>
        <v>0</v>
      </c>
      <c r="DE15" s="328">
        <v>0</v>
      </c>
      <c r="DF15" s="328">
        <f>DF16+DF17</f>
        <v>0</v>
      </c>
      <c r="DG15" s="328">
        <f>DG16+DG17</f>
        <v>0</v>
      </c>
      <c r="DH15" s="328">
        <f>DH16+DH17</f>
        <v>0</v>
      </c>
      <c r="DI15" s="78">
        <f>DI16+DI17</f>
        <v>0</v>
      </c>
      <c r="DJ15" s="78">
        <f>DJ16+DJ17</f>
        <v>0</v>
      </c>
    </row>
    <row r="16" ht="22.5" customHeight="1" spans="1:114">
      <c r="A16" s="223" t="s">
        <v>217</v>
      </c>
      <c r="B16" s="260"/>
      <c r="C16" s="261"/>
      <c r="D16" s="261" t="s">
        <v>357</v>
      </c>
      <c r="E16" s="328">
        <v>1126515.3</v>
      </c>
      <c r="F16" s="328">
        <v>706901.22</v>
      </c>
      <c r="G16" s="328">
        <v>330504</v>
      </c>
      <c r="H16" s="328">
        <v>207392.52</v>
      </c>
      <c r="I16" s="328">
        <v>161666</v>
      </c>
      <c r="J16" s="328">
        <v>0</v>
      </c>
      <c r="K16" s="328">
        <v>990</v>
      </c>
      <c r="L16" s="328">
        <v>0</v>
      </c>
      <c r="M16" s="328">
        <v>0</v>
      </c>
      <c r="N16" s="328">
        <v>0</v>
      </c>
      <c r="O16" s="328">
        <v>0</v>
      </c>
      <c r="P16" s="328">
        <v>1234.5</v>
      </c>
      <c r="Q16" s="328">
        <v>0</v>
      </c>
      <c r="R16" s="328">
        <v>0</v>
      </c>
      <c r="S16" s="328">
        <v>5114.2</v>
      </c>
      <c r="T16" s="328">
        <v>387534.08</v>
      </c>
      <c r="U16" s="328">
        <v>5184</v>
      </c>
      <c r="V16" s="328">
        <v>3078</v>
      </c>
      <c r="W16" s="328">
        <v>0</v>
      </c>
      <c r="X16" s="328">
        <v>0</v>
      </c>
      <c r="Y16" s="328">
        <v>0</v>
      </c>
      <c r="Z16" s="328">
        <v>0</v>
      </c>
      <c r="AA16" s="328">
        <v>2568</v>
      </c>
      <c r="AB16" s="328">
        <v>5000</v>
      </c>
      <c r="AC16" s="328">
        <v>5472</v>
      </c>
      <c r="AD16" s="328">
        <v>9192</v>
      </c>
      <c r="AE16" s="328">
        <v>0</v>
      </c>
      <c r="AF16" s="328">
        <v>0</v>
      </c>
      <c r="AG16" s="328">
        <v>0</v>
      </c>
      <c r="AH16" s="328">
        <v>18000</v>
      </c>
      <c r="AI16" s="328">
        <v>3078</v>
      </c>
      <c r="AJ16" s="328">
        <v>0</v>
      </c>
      <c r="AK16" s="328">
        <v>0</v>
      </c>
      <c r="AL16" s="328">
        <v>0</v>
      </c>
      <c r="AM16" s="328">
        <v>0</v>
      </c>
      <c r="AN16" s="328">
        <v>0</v>
      </c>
      <c r="AO16" s="328">
        <v>0</v>
      </c>
      <c r="AP16" s="328">
        <v>9077.12</v>
      </c>
      <c r="AQ16" s="328">
        <v>18384.96</v>
      </c>
      <c r="AR16" s="328">
        <v>0</v>
      </c>
      <c r="AS16" s="328">
        <v>58500</v>
      </c>
      <c r="AT16" s="328">
        <v>0</v>
      </c>
      <c r="AU16" s="328">
        <v>250000</v>
      </c>
      <c r="AV16" s="328">
        <v>32080</v>
      </c>
      <c r="AW16" s="328">
        <v>0</v>
      </c>
      <c r="AX16" s="328">
        <v>30880</v>
      </c>
      <c r="AY16" s="328">
        <v>0</v>
      </c>
      <c r="AZ16" s="328">
        <v>0</v>
      </c>
      <c r="BA16" s="328">
        <v>0</v>
      </c>
      <c r="BB16" s="328">
        <v>0</v>
      </c>
      <c r="BC16" s="328">
        <v>0</v>
      </c>
      <c r="BD16" s="328">
        <v>0</v>
      </c>
      <c r="BE16" s="328">
        <v>1200</v>
      </c>
      <c r="BF16" s="328">
        <v>0</v>
      </c>
      <c r="BG16" s="328">
        <v>0</v>
      </c>
      <c r="BH16" s="328">
        <v>0</v>
      </c>
      <c r="BI16" s="328">
        <v>0</v>
      </c>
      <c r="BJ16" s="328">
        <v>0</v>
      </c>
      <c r="BK16" s="328">
        <v>0</v>
      </c>
      <c r="BL16" s="328">
        <v>0</v>
      </c>
      <c r="BM16" s="328">
        <v>0</v>
      </c>
      <c r="BN16" s="328">
        <v>0</v>
      </c>
      <c r="BO16" s="328">
        <v>0</v>
      </c>
      <c r="BP16" s="328">
        <v>0</v>
      </c>
      <c r="BQ16" s="328">
        <v>0</v>
      </c>
      <c r="BR16" s="328">
        <v>0</v>
      </c>
      <c r="BS16" s="328">
        <v>0</v>
      </c>
      <c r="BT16" s="328">
        <v>0</v>
      </c>
      <c r="BU16" s="328">
        <v>0</v>
      </c>
      <c r="BV16" s="328">
        <v>0</v>
      </c>
      <c r="BW16" s="328">
        <v>0</v>
      </c>
      <c r="BX16" s="328">
        <v>0</v>
      </c>
      <c r="BY16" s="328">
        <v>0</v>
      </c>
      <c r="BZ16" s="328">
        <v>0</v>
      </c>
      <c r="CA16" s="328">
        <v>0</v>
      </c>
      <c r="CB16" s="328">
        <v>0</v>
      </c>
      <c r="CC16" s="328">
        <v>0</v>
      </c>
      <c r="CD16" s="328">
        <v>0</v>
      </c>
      <c r="CE16" s="328">
        <v>0</v>
      </c>
      <c r="CF16" s="328">
        <v>0</v>
      </c>
      <c r="CG16" s="328">
        <v>0</v>
      </c>
      <c r="CH16" s="328">
        <v>0</v>
      </c>
      <c r="CI16" s="328">
        <v>0</v>
      </c>
      <c r="CJ16" s="328">
        <v>0</v>
      </c>
      <c r="CK16" s="328">
        <v>0</v>
      </c>
      <c r="CL16" s="328">
        <v>0</v>
      </c>
      <c r="CM16" s="328">
        <v>0</v>
      </c>
      <c r="CN16" s="328">
        <v>0</v>
      </c>
      <c r="CO16" s="328">
        <v>0</v>
      </c>
      <c r="CP16" s="328">
        <v>0</v>
      </c>
      <c r="CQ16" s="328">
        <v>0</v>
      </c>
      <c r="CR16" s="328">
        <v>0</v>
      </c>
      <c r="CS16" s="328">
        <v>0</v>
      </c>
      <c r="CT16" s="328">
        <v>0</v>
      </c>
      <c r="CU16" s="328">
        <v>0</v>
      </c>
      <c r="CV16" s="328">
        <v>0</v>
      </c>
      <c r="CW16" s="328">
        <v>0</v>
      </c>
      <c r="CX16" s="328">
        <v>0</v>
      </c>
      <c r="CY16" s="328">
        <v>0</v>
      </c>
      <c r="CZ16" s="328">
        <v>0</v>
      </c>
      <c r="DA16" s="328">
        <v>0</v>
      </c>
      <c r="DB16" s="328">
        <v>0</v>
      </c>
      <c r="DC16" s="328">
        <v>0</v>
      </c>
      <c r="DD16" s="328">
        <v>0</v>
      </c>
      <c r="DE16" s="328">
        <v>0</v>
      </c>
      <c r="DF16" s="328">
        <v>0</v>
      </c>
      <c r="DG16" s="328">
        <v>0</v>
      </c>
      <c r="DH16" s="328">
        <v>0</v>
      </c>
      <c r="DI16" s="78">
        <v>0</v>
      </c>
      <c r="DJ16" s="78">
        <v>0</v>
      </c>
    </row>
    <row r="17" ht="22.5" customHeight="1" spans="1:114">
      <c r="A17" s="223" t="s">
        <v>219</v>
      </c>
      <c r="B17" s="260"/>
      <c r="C17" s="261"/>
      <c r="D17" s="261" t="s">
        <v>358</v>
      </c>
      <c r="E17" s="328">
        <v>843750</v>
      </c>
      <c r="F17" s="328">
        <v>0</v>
      </c>
      <c r="G17" s="328">
        <v>0</v>
      </c>
      <c r="H17" s="328">
        <v>0</v>
      </c>
      <c r="I17" s="328">
        <v>0</v>
      </c>
      <c r="J17" s="328">
        <v>0</v>
      </c>
      <c r="K17" s="328">
        <v>0</v>
      </c>
      <c r="L17" s="328">
        <v>0</v>
      </c>
      <c r="M17" s="328">
        <v>0</v>
      </c>
      <c r="N17" s="328">
        <v>0</v>
      </c>
      <c r="O17" s="328">
        <v>0</v>
      </c>
      <c r="P17" s="328">
        <v>0</v>
      </c>
      <c r="Q17" s="328">
        <v>0</v>
      </c>
      <c r="R17" s="328">
        <v>0</v>
      </c>
      <c r="S17" s="328">
        <v>0</v>
      </c>
      <c r="T17" s="328">
        <v>343750</v>
      </c>
      <c r="U17" s="328">
        <v>0</v>
      </c>
      <c r="V17" s="328">
        <v>0</v>
      </c>
      <c r="W17" s="328">
        <v>10000</v>
      </c>
      <c r="X17" s="328">
        <v>0</v>
      </c>
      <c r="Y17" s="328">
        <v>0</v>
      </c>
      <c r="Z17" s="328">
        <v>0</v>
      </c>
      <c r="AA17" s="328">
        <v>0</v>
      </c>
      <c r="AB17" s="328">
        <v>0</v>
      </c>
      <c r="AC17" s="328">
        <v>0</v>
      </c>
      <c r="AD17" s="328">
        <v>0</v>
      </c>
      <c r="AE17" s="328">
        <v>0</v>
      </c>
      <c r="AF17" s="328">
        <v>0</v>
      </c>
      <c r="AG17" s="328">
        <v>0</v>
      </c>
      <c r="AH17" s="328">
        <v>0</v>
      </c>
      <c r="AI17" s="328">
        <v>0</v>
      </c>
      <c r="AJ17" s="328">
        <v>0</v>
      </c>
      <c r="AK17" s="328">
        <v>0</v>
      </c>
      <c r="AL17" s="328">
        <v>0</v>
      </c>
      <c r="AM17" s="328">
        <v>0</v>
      </c>
      <c r="AN17" s="328">
        <v>0</v>
      </c>
      <c r="AO17" s="328">
        <v>0</v>
      </c>
      <c r="AP17" s="328">
        <v>0</v>
      </c>
      <c r="AQ17" s="328">
        <v>0</v>
      </c>
      <c r="AR17" s="328">
        <v>0</v>
      </c>
      <c r="AS17" s="328">
        <v>0</v>
      </c>
      <c r="AT17" s="328">
        <v>0</v>
      </c>
      <c r="AU17" s="328">
        <v>333750</v>
      </c>
      <c r="AV17" s="328">
        <v>0</v>
      </c>
      <c r="AW17" s="328">
        <v>0</v>
      </c>
      <c r="AX17" s="328">
        <v>0</v>
      </c>
      <c r="AY17" s="328">
        <v>0</v>
      </c>
      <c r="AZ17" s="328">
        <v>0</v>
      </c>
      <c r="BA17" s="328">
        <v>0</v>
      </c>
      <c r="BB17" s="328">
        <v>0</v>
      </c>
      <c r="BC17" s="328">
        <v>0</v>
      </c>
      <c r="BD17" s="328">
        <v>0</v>
      </c>
      <c r="BE17" s="328">
        <v>0</v>
      </c>
      <c r="BF17" s="328">
        <v>0</v>
      </c>
      <c r="BG17" s="328">
        <v>0</v>
      </c>
      <c r="BH17" s="328">
        <v>0</v>
      </c>
      <c r="BI17" s="328">
        <v>0</v>
      </c>
      <c r="BJ17" s="328">
        <v>0</v>
      </c>
      <c r="BK17" s="328">
        <v>0</v>
      </c>
      <c r="BL17" s="328">
        <v>0</v>
      </c>
      <c r="BM17" s="328">
        <v>0</v>
      </c>
      <c r="BN17" s="328">
        <v>0</v>
      </c>
      <c r="BO17" s="328">
        <v>0</v>
      </c>
      <c r="BP17" s="328">
        <v>0</v>
      </c>
      <c r="BQ17" s="328">
        <v>0</v>
      </c>
      <c r="BR17" s="328">
        <v>0</v>
      </c>
      <c r="BS17" s="328">
        <v>0</v>
      </c>
      <c r="BT17" s="328">
        <v>0</v>
      </c>
      <c r="BU17" s="328">
        <v>0</v>
      </c>
      <c r="BV17" s="328">
        <v>0</v>
      </c>
      <c r="BW17" s="328">
        <v>0</v>
      </c>
      <c r="BX17" s="328">
        <v>0</v>
      </c>
      <c r="BY17" s="328">
        <v>0</v>
      </c>
      <c r="BZ17" s="328">
        <v>0</v>
      </c>
      <c r="CA17" s="328">
        <v>500000</v>
      </c>
      <c r="CB17" s="328">
        <v>0</v>
      </c>
      <c r="CC17" s="328">
        <v>0</v>
      </c>
      <c r="CD17" s="328">
        <v>0</v>
      </c>
      <c r="CE17" s="328">
        <v>0</v>
      </c>
      <c r="CF17" s="328">
        <v>500000</v>
      </c>
      <c r="CG17" s="328">
        <v>0</v>
      </c>
      <c r="CH17" s="328">
        <v>0</v>
      </c>
      <c r="CI17" s="328">
        <v>0</v>
      </c>
      <c r="CJ17" s="328">
        <v>0</v>
      </c>
      <c r="CK17" s="328">
        <v>0</v>
      </c>
      <c r="CL17" s="328">
        <v>0</v>
      </c>
      <c r="CM17" s="328">
        <v>0</v>
      </c>
      <c r="CN17" s="328">
        <v>0</v>
      </c>
      <c r="CO17" s="328">
        <v>0</v>
      </c>
      <c r="CP17" s="328">
        <v>0</v>
      </c>
      <c r="CQ17" s="328">
        <v>0</v>
      </c>
      <c r="CR17" s="328">
        <v>0</v>
      </c>
      <c r="CS17" s="328">
        <v>0</v>
      </c>
      <c r="CT17" s="328">
        <v>0</v>
      </c>
      <c r="CU17" s="328">
        <v>0</v>
      </c>
      <c r="CV17" s="328">
        <v>0</v>
      </c>
      <c r="CW17" s="328">
        <v>0</v>
      </c>
      <c r="CX17" s="328">
        <v>0</v>
      </c>
      <c r="CY17" s="328">
        <v>0</v>
      </c>
      <c r="CZ17" s="328">
        <v>0</v>
      </c>
      <c r="DA17" s="328">
        <v>0</v>
      </c>
      <c r="DB17" s="328">
        <v>0</v>
      </c>
      <c r="DC17" s="328">
        <v>0</v>
      </c>
      <c r="DD17" s="328">
        <v>0</v>
      </c>
      <c r="DE17" s="328">
        <v>0</v>
      </c>
      <c r="DF17" s="328">
        <v>0</v>
      </c>
      <c r="DG17" s="328">
        <v>0</v>
      </c>
      <c r="DH17" s="328">
        <v>0</v>
      </c>
      <c r="DI17" s="78">
        <v>0</v>
      </c>
      <c r="DJ17" s="78">
        <v>0</v>
      </c>
    </row>
    <row r="18" ht="22.5" customHeight="1" spans="1:114">
      <c r="A18" s="172" t="s">
        <v>221</v>
      </c>
      <c r="B18" s="326"/>
      <c r="C18" s="327"/>
      <c r="D18" s="327" t="s">
        <v>222</v>
      </c>
      <c r="E18" s="328">
        <v>45353.8</v>
      </c>
      <c r="F18" s="328">
        <v>45257.8</v>
      </c>
      <c r="G18" s="328">
        <f t="shared" ref="G18:S18" si="30">G19</f>
        <v>0</v>
      </c>
      <c r="H18" s="328">
        <f t="shared" si="30"/>
        <v>0</v>
      </c>
      <c r="I18" s="328">
        <f t="shared" si="30"/>
        <v>0</v>
      </c>
      <c r="J18" s="328">
        <f t="shared" si="30"/>
        <v>0</v>
      </c>
      <c r="K18" s="328">
        <f t="shared" si="30"/>
        <v>0</v>
      </c>
      <c r="L18" s="328">
        <f t="shared" si="30"/>
        <v>0</v>
      </c>
      <c r="M18" s="328">
        <f t="shared" si="30"/>
        <v>0</v>
      </c>
      <c r="N18" s="328">
        <f t="shared" si="30"/>
        <v>45257.8</v>
      </c>
      <c r="O18" s="328">
        <f t="shared" si="30"/>
        <v>0</v>
      </c>
      <c r="P18" s="328">
        <f t="shared" si="30"/>
        <v>0</v>
      </c>
      <c r="Q18" s="328">
        <f t="shared" si="30"/>
        <v>0</v>
      </c>
      <c r="R18" s="328">
        <f t="shared" si="30"/>
        <v>0</v>
      </c>
      <c r="S18" s="328">
        <f t="shared" si="30"/>
        <v>0</v>
      </c>
      <c r="T18" s="328">
        <v>0</v>
      </c>
      <c r="U18" s="328">
        <f t="shared" ref="U18:AU18" si="31">U19</f>
        <v>0</v>
      </c>
      <c r="V18" s="328">
        <f t="shared" si="31"/>
        <v>0</v>
      </c>
      <c r="W18" s="328">
        <f t="shared" si="31"/>
        <v>0</v>
      </c>
      <c r="X18" s="328">
        <f t="shared" si="31"/>
        <v>0</v>
      </c>
      <c r="Y18" s="328">
        <f t="shared" si="31"/>
        <v>0</v>
      </c>
      <c r="Z18" s="328">
        <f t="shared" si="31"/>
        <v>0</v>
      </c>
      <c r="AA18" s="328">
        <f t="shared" si="31"/>
        <v>0</v>
      </c>
      <c r="AB18" s="328">
        <f t="shared" si="31"/>
        <v>0</v>
      </c>
      <c r="AC18" s="328">
        <f t="shared" si="31"/>
        <v>0</v>
      </c>
      <c r="AD18" s="328">
        <f t="shared" si="31"/>
        <v>0</v>
      </c>
      <c r="AE18" s="328">
        <f t="shared" si="31"/>
        <v>0</v>
      </c>
      <c r="AF18" s="328">
        <f t="shared" si="31"/>
        <v>0</v>
      </c>
      <c r="AG18" s="328">
        <f t="shared" si="31"/>
        <v>0</v>
      </c>
      <c r="AH18" s="328">
        <f t="shared" si="31"/>
        <v>0</v>
      </c>
      <c r="AI18" s="328">
        <f t="shared" si="31"/>
        <v>0</v>
      </c>
      <c r="AJ18" s="328">
        <f t="shared" si="31"/>
        <v>0</v>
      </c>
      <c r="AK18" s="328">
        <f t="shared" si="31"/>
        <v>0</v>
      </c>
      <c r="AL18" s="328">
        <f t="shared" si="31"/>
        <v>0</v>
      </c>
      <c r="AM18" s="328">
        <f t="shared" si="31"/>
        <v>0</v>
      </c>
      <c r="AN18" s="328">
        <f t="shared" si="31"/>
        <v>0</v>
      </c>
      <c r="AO18" s="328">
        <f t="shared" si="31"/>
        <v>0</v>
      </c>
      <c r="AP18" s="328">
        <f t="shared" si="31"/>
        <v>0</v>
      </c>
      <c r="AQ18" s="328">
        <f t="shared" si="31"/>
        <v>0</v>
      </c>
      <c r="AR18" s="328">
        <f t="shared" si="31"/>
        <v>0</v>
      </c>
      <c r="AS18" s="328">
        <f t="shared" si="31"/>
        <v>0</v>
      </c>
      <c r="AT18" s="328">
        <f t="shared" si="31"/>
        <v>0</v>
      </c>
      <c r="AU18" s="328">
        <f t="shared" si="31"/>
        <v>0</v>
      </c>
      <c r="AV18" s="328">
        <v>96</v>
      </c>
      <c r="AW18" s="328">
        <f t="shared" ref="AW18:BH18" si="32">AW19</f>
        <v>0</v>
      </c>
      <c r="AX18" s="328">
        <f t="shared" si="32"/>
        <v>96</v>
      </c>
      <c r="AY18" s="328">
        <f t="shared" si="32"/>
        <v>0</v>
      </c>
      <c r="AZ18" s="328">
        <f t="shared" si="32"/>
        <v>0</v>
      </c>
      <c r="BA18" s="328">
        <f t="shared" si="32"/>
        <v>0</v>
      </c>
      <c r="BB18" s="328">
        <f t="shared" si="32"/>
        <v>0</v>
      </c>
      <c r="BC18" s="328">
        <f t="shared" si="32"/>
        <v>0</v>
      </c>
      <c r="BD18" s="328">
        <f t="shared" si="32"/>
        <v>0</v>
      </c>
      <c r="BE18" s="328">
        <f t="shared" si="32"/>
        <v>0</v>
      </c>
      <c r="BF18" s="328">
        <f t="shared" si="32"/>
        <v>0</v>
      </c>
      <c r="BG18" s="328">
        <f t="shared" si="32"/>
        <v>0</v>
      </c>
      <c r="BH18" s="328">
        <f t="shared" si="32"/>
        <v>0</v>
      </c>
      <c r="BI18" s="328">
        <v>0</v>
      </c>
      <c r="BJ18" s="328">
        <f>BJ19</f>
        <v>0</v>
      </c>
      <c r="BK18" s="328">
        <f>BK19</f>
        <v>0</v>
      </c>
      <c r="BL18" s="328">
        <f>BL19</f>
        <v>0</v>
      </c>
      <c r="BM18" s="328">
        <f>BM19</f>
        <v>0</v>
      </c>
      <c r="BN18" s="328">
        <v>0</v>
      </c>
      <c r="BO18" s="328">
        <f t="shared" ref="BO18:BZ18" si="33">BO19</f>
        <v>0</v>
      </c>
      <c r="BP18" s="328">
        <f t="shared" si="33"/>
        <v>0</v>
      </c>
      <c r="BQ18" s="328">
        <f t="shared" si="33"/>
        <v>0</v>
      </c>
      <c r="BR18" s="328">
        <f t="shared" si="33"/>
        <v>0</v>
      </c>
      <c r="BS18" s="328">
        <f t="shared" si="33"/>
        <v>0</v>
      </c>
      <c r="BT18" s="328">
        <f t="shared" si="33"/>
        <v>0</v>
      </c>
      <c r="BU18" s="328">
        <f t="shared" si="33"/>
        <v>0</v>
      </c>
      <c r="BV18" s="328">
        <f t="shared" si="33"/>
        <v>0</v>
      </c>
      <c r="BW18" s="328">
        <f t="shared" si="33"/>
        <v>0</v>
      </c>
      <c r="BX18" s="328">
        <f t="shared" si="33"/>
        <v>0</v>
      </c>
      <c r="BY18" s="328">
        <f t="shared" si="33"/>
        <v>0</v>
      </c>
      <c r="BZ18" s="328">
        <f t="shared" si="33"/>
        <v>0</v>
      </c>
      <c r="CA18" s="328">
        <v>0</v>
      </c>
      <c r="CB18" s="328">
        <f t="shared" ref="CB18:CQ18" si="34">CB19</f>
        <v>0</v>
      </c>
      <c r="CC18" s="328">
        <f t="shared" si="34"/>
        <v>0</v>
      </c>
      <c r="CD18" s="328">
        <f t="shared" si="34"/>
        <v>0</v>
      </c>
      <c r="CE18" s="328">
        <f t="shared" si="34"/>
        <v>0</v>
      </c>
      <c r="CF18" s="328">
        <f t="shared" si="34"/>
        <v>0</v>
      </c>
      <c r="CG18" s="328">
        <f t="shared" si="34"/>
        <v>0</v>
      </c>
      <c r="CH18" s="328">
        <f t="shared" si="34"/>
        <v>0</v>
      </c>
      <c r="CI18" s="328">
        <f t="shared" si="34"/>
        <v>0</v>
      </c>
      <c r="CJ18" s="328">
        <f t="shared" si="34"/>
        <v>0</v>
      </c>
      <c r="CK18" s="328">
        <f t="shared" si="34"/>
        <v>0</v>
      </c>
      <c r="CL18" s="328">
        <f t="shared" si="34"/>
        <v>0</v>
      </c>
      <c r="CM18" s="328">
        <f t="shared" si="34"/>
        <v>0</v>
      </c>
      <c r="CN18" s="328">
        <f t="shared" si="34"/>
        <v>0</v>
      </c>
      <c r="CO18" s="328">
        <f t="shared" si="34"/>
        <v>0</v>
      </c>
      <c r="CP18" s="328">
        <f t="shared" si="34"/>
        <v>0</v>
      </c>
      <c r="CQ18" s="328">
        <f t="shared" si="34"/>
        <v>0</v>
      </c>
      <c r="CR18" s="328">
        <v>0</v>
      </c>
      <c r="CS18" s="328">
        <f>CS19</f>
        <v>0</v>
      </c>
      <c r="CT18" s="328">
        <f>CT19</f>
        <v>0</v>
      </c>
      <c r="CU18" s="328">
        <v>0</v>
      </c>
      <c r="CV18" s="328">
        <f>CV19</f>
        <v>0</v>
      </c>
      <c r="CW18" s="328">
        <f>CW19</f>
        <v>0</v>
      </c>
      <c r="CX18" s="328">
        <f>CX19</f>
        <v>0</v>
      </c>
      <c r="CY18" s="328">
        <f>CY19</f>
        <v>0</v>
      </c>
      <c r="CZ18" s="328">
        <f>CZ19</f>
        <v>0</v>
      </c>
      <c r="DA18" s="328">
        <v>0</v>
      </c>
      <c r="DB18" s="328">
        <f>DB19</f>
        <v>0</v>
      </c>
      <c r="DC18" s="328">
        <f>DC19</f>
        <v>0</v>
      </c>
      <c r="DD18" s="328">
        <f>DD19</f>
        <v>0</v>
      </c>
      <c r="DE18" s="328">
        <v>0</v>
      </c>
      <c r="DF18" s="328">
        <f>DF19</f>
        <v>0</v>
      </c>
      <c r="DG18" s="328">
        <f>DG19</f>
        <v>0</v>
      </c>
      <c r="DH18" s="328">
        <f>DH19</f>
        <v>0</v>
      </c>
      <c r="DI18" s="78">
        <f>DI19</f>
        <v>0</v>
      </c>
      <c r="DJ18" s="78">
        <f>DJ19</f>
        <v>0</v>
      </c>
    </row>
    <row r="19" ht="22.5" customHeight="1" spans="1:114">
      <c r="A19" s="172" t="s">
        <v>223</v>
      </c>
      <c r="B19" s="326"/>
      <c r="C19" s="327"/>
      <c r="D19" s="327" t="s">
        <v>359</v>
      </c>
      <c r="E19" s="328">
        <v>45353.8</v>
      </c>
      <c r="F19" s="328">
        <v>45257.8</v>
      </c>
      <c r="G19" s="328">
        <f t="shared" ref="G19:S19" si="35">G20+G21</f>
        <v>0</v>
      </c>
      <c r="H19" s="328">
        <f t="shared" si="35"/>
        <v>0</v>
      </c>
      <c r="I19" s="328">
        <f t="shared" si="35"/>
        <v>0</v>
      </c>
      <c r="J19" s="328">
        <f t="shared" si="35"/>
        <v>0</v>
      </c>
      <c r="K19" s="328">
        <f t="shared" si="35"/>
        <v>0</v>
      </c>
      <c r="L19" s="328">
        <f t="shared" si="35"/>
        <v>0</v>
      </c>
      <c r="M19" s="328">
        <f t="shared" si="35"/>
        <v>0</v>
      </c>
      <c r="N19" s="328">
        <f t="shared" si="35"/>
        <v>45257.8</v>
      </c>
      <c r="O19" s="328">
        <f t="shared" si="35"/>
        <v>0</v>
      </c>
      <c r="P19" s="328">
        <f t="shared" si="35"/>
        <v>0</v>
      </c>
      <c r="Q19" s="328">
        <f t="shared" si="35"/>
        <v>0</v>
      </c>
      <c r="R19" s="328">
        <f t="shared" si="35"/>
        <v>0</v>
      </c>
      <c r="S19" s="328">
        <f t="shared" si="35"/>
        <v>0</v>
      </c>
      <c r="T19" s="328">
        <v>0</v>
      </c>
      <c r="U19" s="328">
        <f t="shared" ref="U19:AU19" si="36">U20+U21</f>
        <v>0</v>
      </c>
      <c r="V19" s="328">
        <f t="shared" si="36"/>
        <v>0</v>
      </c>
      <c r="W19" s="328">
        <f t="shared" si="36"/>
        <v>0</v>
      </c>
      <c r="X19" s="328">
        <f t="shared" si="36"/>
        <v>0</v>
      </c>
      <c r="Y19" s="328">
        <f t="shared" si="36"/>
        <v>0</v>
      </c>
      <c r="Z19" s="328">
        <f t="shared" si="36"/>
        <v>0</v>
      </c>
      <c r="AA19" s="328">
        <f t="shared" si="36"/>
        <v>0</v>
      </c>
      <c r="AB19" s="328">
        <f t="shared" si="36"/>
        <v>0</v>
      </c>
      <c r="AC19" s="328">
        <f t="shared" si="36"/>
        <v>0</v>
      </c>
      <c r="AD19" s="328">
        <f t="shared" si="36"/>
        <v>0</v>
      </c>
      <c r="AE19" s="328">
        <f t="shared" si="36"/>
        <v>0</v>
      </c>
      <c r="AF19" s="328">
        <f t="shared" si="36"/>
        <v>0</v>
      </c>
      <c r="AG19" s="328">
        <f t="shared" si="36"/>
        <v>0</v>
      </c>
      <c r="AH19" s="328">
        <f t="shared" si="36"/>
        <v>0</v>
      </c>
      <c r="AI19" s="328">
        <f t="shared" si="36"/>
        <v>0</v>
      </c>
      <c r="AJ19" s="328">
        <f t="shared" si="36"/>
        <v>0</v>
      </c>
      <c r="AK19" s="328">
        <f t="shared" si="36"/>
        <v>0</v>
      </c>
      <c r="AL19" s="328">
        <f t="shared" si="36"/>
        <v>0</v>
      </c>
      <c r="AM19" s="328">
        <f t="shared" si="36"/>
        <v>0</v>
      </c>
      <c r="AN19" s="328">
        <f t="shared" si="36"/>
        <v>0</v>
      </c>
      <c r="AO19" s="328">
        <f t="shared" si="36"/>
        <v>0</v>
      </c>
      <c r="AP19" s="328">
        <f t="shared" si="36"/>
        <v>0</v>
      </c>
      <c r="AQ19" s="328">
        <f t="shared" si="36"/>
        <v>0</v>
      </c>
      <c r="AR19" s="328">
        <f t="shared" si="36"/>
        <v>0</v>
      </c>
      <c r="AS19" s="328">
        <f t="shared" si="36"/>
        <v>0</v>
      </c>
      <c r="AT19" s="328">
        <f t="shared" si="36"/>
        <v>0</v>
      </c>
      <c r="AU19" s="328">
        <f t="shared" si="36"/>
        <v>0</v>
      </c>
      <c r="AV19" s="328">
        <v>96</v>
      </c>
      <c r="AW19" s="328">
        <f t="shared" ref="AW19:BH19" si="37">AW20+AW21</f>
        <v>0</v>
      </c>
      <c r="AX19" s="328">
        <f t="shared" si="37"/>
        <v>96</v>
      </c>
      <c r="AY19" s="328">
        <f t="shared" si="37"/>
        <v>0</v>
      </c>
      <c r="AZ19" s="328">
        <f t="shared" si="37"/>
        <v>0</v>
      </c>
      <c r="BA19" s="328">
        <f t="shared" si="37"/>
        <v>0</v>
      </c>
      <c r="BB19" s="328">
        <f t="shared" si="37"/>
        <v>0</v>
      </c>
      <c r="BC19" s="328">
        <f t="shared" si="37"/>
        <v>0</v>
      </c>
      <c r="BD19" s="328">
        <f t="shared" si="37"/>
        <v>0</v>
      </c>
      <c r="BE19" s="328">
        <f t="shared" si="37"/>
        <v>0</v>
      </c>
      <c r="BF19" s="328">
        <f t="shared" si="37"/>
        <v>0</v>
      </c>
      <c r="BG19" s="328">
        <f t="shared" si="37"/>
        <v>0</v>
      </c>
      <c r="BH19" s="328">
        <f t="shared" si="37"/>
        <v>0</v>
      </c>
      <c r="BI19" s="328">
        <v>0</v>
      </c>
      <c r="BJ19" s="328">
        <f>BJ20+BJ21</f>
        <v>0</v>
      </c>
      <c r="BK19" s="328">
        <f>BK20+BK21</f>
        <v>0</v>
      </c>
      <c r="BL19" s="328">
        <f>BL20+BL21</f>
        <v>0</v>
      </c>
      <c r="BM19" s="328">
        <f>BM20+BM21</f>
        <v>0</v>
      </c>
      <c r="BN19" s="328">
        <v>0</v>
      </c>
      <c r="BO19" s="328">
        <f t="shared" ref="BO19:BZ19" si="38">BO20+BO21</f>
        <v>0</v>
      </c>
      <c r="BP19" s="328">
        <f t="shared" si="38"/>
        <v>0</v>
      </c>
      <c r="BQ19" s="328">
        <f t="shared" si="38"/>
        <v>0</v>
      </c>
      <c r="BR19" s="328">
        <f t="shared" si="38"/>
        <v>0</v>
      </c>
      <c r="BS19" s="328">
        <f t="shared" si="38"/>
        <v>0</v>
      </c>
      <c r="BT19" s="328">
        <f t="shared" si="38"/>
        <v>0</v>
      </c>
      <c r="BU19" s="328">
        <f t="shared" si="38"/>
        <v>0</v>
      </c>
      <c r="BV19" s="328">
        <f t="shared" si="38"/>
        <v>0</v>
      </c>
      <c r="BW19" s="328">
        <f t="shared" si="38"/>
        <v>0</v>
      </c>
      <c r="BX19" s="328">
        <f t="shared" si="38"/>
        <v>0</v>
      </c>
      <c r="BY19" s="328">
        <f t="shared" si="38"/>
        <v>0</v>
      </c>
      <c r="BZ19" s="328">
        <f t="shared" si="38"/>
        <v>0</v>
      </c>
      <c r="CA19" s="328">
        <v>0</v>
      </c>
      <c r="CB19" s="328">
        <f t="shared" ref="CB19:CQ19" si="39">CB20+CB21</f>
        <v>0</v>
      </c>
      <c r="CC19" s="328">
        <f t="shared" si="39"/>
        <v>0</v>
      </c>
      <c r="CD19" s="328">
        <f t="shared" si="39"/>
        <v>0</v>
      </c>
      <c r="CE19" s="328">
        <f t="shared" si="39"/>
        <v>0</v>
      </c>
      <c r="CF19" s="328">
        <f t="shared" si="39"/>
        <v>0</v>
      </c>
      <c r="CG19" s="328">
        <f t="shared" si="39"/>
        <v>0</v>
      </c>
      <c r="CH19" s="328">
        <f t="shared" si="39"/>
        <v>0</v>
      </c>
      <c r="CI19" s="328">
        <f t="shared" si="39"/>
        <v>0</v>
      </c>
      <c r="CJ19" s="328">
        <f t="shared" si="39"/>
        <v>0</v>
      </c>
      <c r="CK19" s="328">
        <f t="shared" si="39"/>
        <v>0</v>
      </c>
      <c r="CL19" s="328">
        <f t="shared" si="39"/>
        <v>0</v>
      </c>
      <c r="CM19" s="328">
        <f t="shared" si="39"/>
        <v>0</v>
      </c>
      <c r="CN19" s="328">
        <f t="shared" si="39"/>
        <v>0</v>
      </c>
      <c r="CO19" s="328">
        <f t="shared" si="39"/>
        <v>0</v>
      </c>
      <c r="CP19" s="328">
        <f t="shared" si="39"/>
        <v>0</v>
      </c>
      <c r="CQ19" s="328">
        <f t="shared" si="39"/>
        <v>0</v>
      </c>
      <c r="CR19" s="328">
        <v>0</v>
      </c>
      <c r="CS19" s="328">
        <f>CS20+CS21</f>
        <v>0</v>
      </c>
      <c r="CT19" s="328">
        <f>CT20+CT21</f>
        <v>0</v>
      </c>
      <c r="CU19" s="328">
        <v>0</v>
      </c>
      <c r="CV19" s="328">
        <f>CV20+CV21</f>
        <v>0</v>
      </c>
      <c r="CW19" s="328">
        <f>CW20+CW21</f>
        <v>0</v>
      </c>
      <c r="CX19" s="328">
        <f>CX20+CX21</f>
        <v>0</v>
      </c>
      <c r="CY19" s="328">
        <f>CY20+CY21</f>
        <v>0</v>
      </c>
      <c r="CZ19" s="328">
        <f>CZ20+CZ21</f>
        <v>0</v>
      </c>
      <c r="DA19" s="328">
        <v>0</v>
      </c>
      <c r="DB19" s="328">
        <f>DB20+DB21</f>
        <v>0</v>
      </c>
      <c r="DC19" s="328">
        <f>DC20+DC21</f>
        <v>0</v>
      </c>
      <c r="DD19" s="328">
        <f>DD20+DD21</f>
        <v>0</v>
      </c>
      <c r="DE19" s="328">
        <v>0</v>
      </c>
      <c r="DF19" s="328">
        <f>DF20+DF21</f>
        <v>0</v>
      </c>
      <c r="DG19" s="328">
        <f>DG20+DG21</f>
        <v>0</v>
      </c>
      <c r="DH19" s="328">
        <f>DH20+DH21</f>
        <v>0</v>
      </c>
      <c r="DI19" s="78">
        <f>DI20+DI21</f>
        <v>0</v>
      </c>
      <c r="DJ19" s="78">
        <f>DJ20+DJ21</f>
        <v>0</v>
      </c>
    </row>
    <row r="20" ht="22.5" customHeight="1" spans="1:114">
      <c r="A20" s="223" t="s">
        <v>225</v>
      </c>
      <c r="B20" s="260"/>
      <c r="C20" s="261"/>
      <c r="D20" s="261" t="s">
        <v>360</v>
      </c>
      <c r="E20" s="328">
        <v>40193.91</v>
      </c>
      <c r="F20" s="328">
        <v>40097.91</v>
      </c>
      <c r="G20" s="328">
        <v>0</v>
      </c>
      <c r="H20" s="328">
        <v>0</v>
      </c>
      <c r="I20" s="328">
        <v>0</v>
      </c>
      <c r="J20" s="328">
        <v>0</v>
      </c>
      <c r="K20" s="328">
        <v>0</v>
      </c>
      <c r="L20" s="328">
        <v>0</v>
      </c>
      <c r="M20" s="328">
        <v>0</v>
      </c>
      <c r="N20" s="328">
        <v>40097.91</v>
      </c>
      <c r="O20" s="328">
        <v>0</v>
      </c>
      <c r="P20" s="328">
        <v>0</v>
      </c>
      <c r="Q20" s="328">
        <v>0</v>
      </c>
      <c r="R20" s="328">
        <v>0</v>
      </c>
      <c r="S20" s="328">
        <v>0</v>
      </c>
      <c r="T20" s="328">
        <v>0</v>
      </c>
      <c r="U20" s="328">
        <v>0</v>
      </c>
      <c r="V20" s="328">
        <v>0</v>
      </c>
      <c r="W20" s="328">
        <v>0</v>
      </c>
      <c r="X20" s="328">
        <v>0</v>
      </c>
      <c r="Y20" s="328">
        <v>0</v>
      </c>
      <c r="Z20" s="328">
        <v>0</v>
      </c>
      <c r="AA20" s="328">
        <v>0</v>
      </c>
      <c r="AB20" s="328">
        <v>0</v>
      </c>
      <c r="AC20" s="328">
        <v>0</v>
      </c>
      <c r="AD20" s="328">
        <v>0</v>
      </c>
      <c r="AE20" s="328">
        <v>0</v>
      </c>
      <c r="AF20" s="328">
        <v>0</v>
      </c>
      <c r="AG20" s="328">
        <v>0</v>
      </c>
      <c r="AH20" s="328">
        <v>0</v>
      </c>
      <c r="AI20" s="328">
        <v>0</v>
      </c>
      <c r="AJ20" s="328">
        <v>0</v>
      </c>
      <c r="AK20" s="328">
        <v>0</v>
      </c>
      <c r="AL20" s="328">
        <v>0</v>
      </c>
      <c r="AM20" s="328">
        <v>0</v>
      </c>
      <c r="AN20" s="328">
        <v>0</v>
      </c>
      <c r="AO20" s="328">
        <v>0</v>
      </c>
      <c r="AP20" s="328">
        <v>0</v>
      </c>
      <c r="AQ20" s="328">
        <v>0</v>
      </c>
      <c r="AR20" s="328">
        <v>0</v>
      </c>
      <c r="AS20" s="328">
        <v>0</v>
      </c>
      <c r="AT20" s="328">
        <v>0</v>
      </c>
      <c r="AU20" s="328">
        <v>0</v>
      </c>
      <c r="AV20" s="328">
        <v>96</v>
      </c>
      <c r="AW20" s="328">
        <v>0</v>
      </c>
      <c r="AX20" s="328">
        <v>96</v>
      </c>
      <c r="AY20" s="328">
        <v>0</v>
      </c>
      <c r="AZ20" s="328">
        <v>0</v>
      </c>
      <c r="BA20" s="328">
        <v>0</v>
      </c>
      <c r="BB20" s="328">
        <v>0</v>
      </c>
      <c r="BC20" s="328">
        <v>0</v>
      </c>
      <c r="BD20" s="328">
        <v>0</v>
      </c>
      <c r="BE20" s="328">
        <v>0</v>
      </c>
      <c r="BF20" s="328">
        <v>0</v>
      </c>
      <c r="BG20" s="328">
        <v>0</v>
      </c>
      <c r="BH20" s="328">
        <v>0</v>
      </c>
      <c r="BI20" s="328">
        <v>0</v>
      </c>
      <c r="BJ20" s="328">
        <v>0</v>
      </c>
      <c r="BK20" s="328">
        <v>0</v>
      </c>
      <c r="BL20" s="328">
        <v>0</v>
      </c>
      <c r="BM20" s="328">
        <v>0</v>
      </c>
      <c r="BN20" s="328">
        <v>0</v>
      </c>
      <c r="BO20" s="328">
        <v>0</v>
      </c>
      <c r="BP20" s="328">
        <v>0</v>
      </c>
      <c r="BQ20" s="328">
        <v>0</v>
      </c>
      <c r="BR20" s="328">
        <v>0</v>
      </c>
      <c r="BS20" s="328">
        <v>0</v>
      </c>
      <c r="BT20" s="328">
        <v>0</v>
      </c>
      <c r="BU20" s="328">
        <v>0</v>
      </c>
      <c r="BV20" s="328">
        <v>0</v>
      </c>
      <c r="BW20" s="328">
        <v>0</v>
      </c>
      <c r="BX20" s="328">
        <v>0</v>
      </c>
      <c r="BY20" s="328">
        <v>0</v>
      </c>
      <c r="BZ20" s="328">
        <v>0</v>
      </c>
      <c r="CA20" s="328">
        <v>0</v>
      </c>
      <c r="CB20" s="328">
        <v>0</v>
      </c>
      <c r="CC20" s="328">
        <v>0</v>
      </c>
      <c r="CD20" s="328">
        <v>0</v>
      </c>
      <c r="CE20" s="328">
        <v>0</v>
      </c>
      <c r="CF20" s="328">
        <v>0</v>
      </c>
      <c r="CG20" s="328">
        <v>0</v>
      </c>
      <c r="CH20" s="328">
        <v>0</v>
      </c>
      <c r="CI20" s="328">
        <v>0</v>
      </c>
      <c r="CJ20" s="328">
        <v>0</v>
      </c>
      <c r="CK20" s="328">
        <v>0</v>
      </c>
      <c r="CL20" s="328">
        <v>0</v>
      </c>
      <c r="CM20" s="328">
        <v>0</v>
      </c>
      <c r="CN20" s="328">
        <v>0</v>
      </c>
      <c r="CO20" s="328">
        <v>0</v>
      </c>
      <c r="CP20" s="328">
        <v>0</v>
      </c>
      <c r="CQ20" s="328">
        <v>0</v>
      </c>
      <c r="CR20" s="328">
        <v>0</v>
      </c>
      <c r="CS20" s="328">
        <v>0</v>
      </c>
      <c r="CT20" s="328">
        <v>0</v>
      </c>
      <c r="CU20" s="328">
        <v>0</v>
      </c>
      <c r="CV20" s="328">
        <v>0</v>
      </c>
      <c r="CW20" s="328">
        <v>0</v>
      </c>
      <c r="CX20" s="328">
        <v>0</v>
      </c>
      <c r="CY20" s="328">
        <v>0</v>
      </c>
      <c r="CZ20" s="328">
        <v>0</v>
      </c>
      <c r="DA20" s="328">
        <v>0</v>
      </c>
      <c r="DB20" s="328">
        <v>0</v>
      </c>
      <c r="DC20" s="328">
        <v>0</v>
      </c>
      <c r="DD20" s="328">
        <v>0</v>
      </c>
      <c r="DE20" s="328">
        <v>0</v>
      </c>
      <c r="DF20" s="328">
        <v>0</v>
      </c>
      <c r="DG20" s="328">
        <v>0</v>
      </c>
      <c r="DH20" s="328">
        <v>0</v>
      </c>
      <c r="DI20" s="78">
        <v>0</v>
      </c>
      <c r="DJ20" s="78">
        <v>0</v>
      </c>
    </row>
    <row r="21" ht="22.5" customHeight="1" spans="1:114">
      <c r="A21" s="223" t="s">
        <v>227</v>
      </c>
      <c r="B21" s="260"/>
      <c r="C21" s="261"/>
      <c r="D21" s="261" t="s">
        <v>361</v>
      </c>
      <c r="E21" s="328">
        <v>5159.89</v>
      </c>
      <c r="F21" s="328">
        <v>5159.89</v>
      </c>
      <c r="G21" s="328">
        <v>0</v>
      </c>
      <c r="H21" s="328">
        <v>0</v>
      </c>
      <c r="I21" s="328">
        <v>0</v>
      </c>
      <c r="J21" s="328">
        <v>0</v>
      </c>
      <c r="K21" s="328">
        <v>0</v>
      </c>
      <c r="L21" s="328">
        <v>0</v>
      </c>
      <c r="M21" s="328">
        <v>0</v>
      </c>
      <c r="N21" s="328">
        <v>5159.89</v>
      </c>
      <c r="O21" s="328">
        <v>0</v>
      </c>
      <c r="P21" s="328">
        <v>0</v>
      </c>
      <c r="Q21" s="328">
        <v>0</v>
      </c>
      <c r="R21" s="328">
        <v>0</v>
      </c>
      <c r="S21" s="328">
        <v>0</v>
      </c>
      <c r="T21" s="328">
        <v>0</v>
      </c>
      <c r="U21" s="328">
        <v>0</v>
      </c>
      <c r="V21" s="328">
        <v>0</v>
      </c>
      <c r="W21" s="328">
        <v>0</v>
      </c>
      <c r="X21" s="328">
        <v>0</v>
      </c>
      <c r="Y21" s="328">
        <v>0</v>
      </c>
      <c r="Z21" s="328">
        <v>0</v>
      </c>
      <c r="AA21" s="328">
        <v>0</v>
      </c>
      <c r="AB21" s="328">
        <v>0</v>
      </c>
      <c r="AC21" s="328">
        <v>0</v>
      </c>
      <c r="AD21" s="328">
        <v>0</v>
      </c>
      <c r="AE21" s="328">
        <v>0</v>
      </c>
      <c r="AF21" s="328">
        <v>0</v>
      </c>
      <c r="AG21" s="328">
        <v>0</v>
      </c>
      <c r="AH21" s="328">
        <v>0</v>
      </c>
      <c r="AI21" s="328">
        <v>0</v>
      </c>
      <c r="AJ21" s="328">
        <v>0</v>
      </c>
      <c r="AK21" s="328">
        <v>0</v>
      </c>
      <c r="AL21" s="328">
        <v>0</v>
      </c>
      <c r="AM21" s="328">
        <v>0</v>
      </c>
      <c r="AN21" s="328">
        <v>0</v>
      </c>
      <c r="AO21" s="328">
        <v>0</v>
      </c>
      <c r="AP21" s="328">
        <v>0</v>
      </c>
      <c r="AQ21" s="328">
        <v>0</v>
      </c>
      <c r="AR21" s="328">
        <v>0</v>
      </c>
      <c r="AS21" s="328">
        <v>0</v>
      </c>
      <c r="AT21" s="328">
        <v>0</v>
      </c>
      <c r="AU21" s="328">
        <v>0</v>
      </c>
      <c r="AV21" s="328">
        <v>0</v>
      </c>
      <c r="AW21" s="328">
        <v>0</v>
      </c>
      <c r="AX21" s="328">
        <v>0</v>
      </c>
      <c r="AY21" s="328">
        <v>0</v>
      </c>
      <c r="AZ21" s="328">
        <v>0</v>
      </c>
      <c r="BA21" s="328">
        <v>0</v>
      </c>
      <c r="BB21" s="328">
        <v>0</v>
      </c>
      <c r="BC21" s="328">
        <v>0</v>
      </c>
      <c r="BD21" s="328">
        <v>0</v>
      </c>
      <c r="BE21" s="328">
        <v>0</v>
      </c>
      <c r="BF21" s="328">
        <v>0</v>
      </c>
      <c r="BG21" s="328">
        <v>0</v>
      </c>
      <c r="BH21" s="328">
        <v>0</v>
      </c>
      <c r="BI21" s="328">
        <v>0</v>
      </c>
      <c r="BJ21" s="328">
        <v>0</v>
      </c>
      <c r="BK21" s="328">
        <v>0</v>
      </c>
      <c r="BL21" s="328">
        <v>0</v>
      </c>
      <c r="BM21" s="328">
        <v>0</v>
      </c>
      <c r="BN21" s="328">
        <v>0</v>
      </c>
      <c r="BO21" s="328">
        <v>0</v>
      </c>
      <c r="BP21" s="328">
        <v>0</v>
      </c>
      <c r="BQ21" s="328">
        <v>0</v>
      </c>
      <c r="BR21" s="328">
        <v>0</v>
      </c>
      <c r="BS21" s="328">
        <v>0</v>
      </c>
      <c r="BT21" s="328">
        <v>0</v>
      </c>
      <c r="BU21" s="328">
        <v>0</v>
      </c>
      <c r="BV21" s="328">
        <v>0</v>
      </c>
      <c r="BW21" s="328">
        <v>0</v>
      </c>
      <c r="BX21" s="328">
        <v>0</v>
      </c>
      <c r="BY21" s="328">
        <v>0</v>
      </c>
      <c r="BZ21" s="328">
        <v>0</v>
      </c>
      <c r="CA21" s="328">
        <v>0</v>
      </c>
      <c r="CB21" s="328">
        <v>0</v>
      </c>
      <c r="CC21" s="328">
        <v>0</v>
      </c>
      <c r="CD21" s="328">
        <v>0</v>
      </c>
      <c r="CE21" s="328">
        <v>0</v>
      </c>
      <c r="CF21" s="328">
        <v>0</v>
      </c>
      <c r="CG21" s="328">
        <v>0</v>
      </c>
      <c r="CH21" s="328">
        <v>0</v>
      </c>
      <c r="CI21" s="328">
        <v>0</v>
      </c>
      <c r="CJ21" s="328">
        <v>0</v>
      </c>
      <c r="CK21" s="328">
        <v>0</v>
      </c>
      <c r="CL21" s="328">
        <v>0</v>
      </c>
      <c r="CM21" s="328">
        <v>0</v>
      </c>
      <c r="CN21" s="328">
        <v>0</v>
      </c>
      <c r="CO21" s="328">
        <v>0</v>
      </c>
      <c r="CP21" s="328">
        <v>0</v>
      </c>
      <c r="CQ21" s="328">
        <v>0</v>
      </c>
      <c r="CR21" s="328">
        <v>0</v>
      </c>
      <c r="CS21" s="328">
        <v>0</v>
      </c>
      <c r="CT21" s="328">
        <v>0</v>
      </c>
      <c r="CU21" s="328">
        <v>0</v>
      </c>
      <c r="CV21" s="328">
        <v>0</v>
      </c>
      <c r="CW21" s="328">
        <v>0</v>
      </c>
      <c r="CX21" s="328">
        <v>0</v>
      </c>
      <c r="CY21" s="328">
        <v>0</v>
      </c>
      <c r="CZ21" s="328">
        <v>0</v>
      </c>
      <c r="DA21" s="328">
        <v>0</v>
      </c>
      <c r="DB21" s="328">
        <v>0</v>
      </c>
      <c r="DC21" s="328">
        <v>0</v>
      </c>
      <c r="DD21" s="328">
        <v>0</v>
      </c>
      <c r="DE21" s="328">
        <v>0</v>
      </c>
      <c r="DF21" s="328">
        <v>0</v>
      </c>
      <c r="DG21" s="328">
        <v>0</v>
      </c>
      <c r="DH21" s="328">
        <v>0</v>
      </c>
      <c r="DI21" s="78">
        <v>0</v>
      </c>
      <c r="DJ21" s="78">
        <v>0</v>
      </c>
    </row>
    <row r="22" ht="22.5" customHeight="1" spans="1:114">
      <c r="A22" s="172" t="s">
        <v>229</v>
      </c>
      <c r="B22" s="326"/>
      <c r="C22" s="327"/>
      <c r="D22" s="327" t="s">
        <v>230</v>
      </c>
      <c r="E22" s="328">
        <v>90675.3</v>
      </c>
      <c r="F22" s="328">
        <v>90675.3</v>
      </c>
      <c r="G22" s="328">
        <f t="shared" ref="G22:S22" si="40">G23</f>
        <v>0</v>
      </c>
      <c r="H22" s="328">
        <f t="shared" si="40"/>
        <v>0</v>
      </c>
      <c r="I22" s="328">
        <f t="shared" si="40"/>
        <v>0</v>
      </c>
      <c r="J22" s="328">
        <f t="shared" si="40"/>
        <v>0</v>
      </c>
      <c r="K22" s="328">
        <f t="shared" si="40"/>
        <v>0</v>
      </c>
      <c r="L22" s="328">
        <f t="shared" si="40"/>
        <v>0</v>
      </c>
      <c r="M22" s="328">
        <f t="shared" si="40"/>
        <v>0</v>
      </c>
      <c r="N22" s="328">
        <f t="shared" si="40"/>
        <v>0</v>
      </c>
      <c r="O22" s="328">
        <f t="shared" si="40"/>
        <v>0</v>
      </c>
      <c r="P22" s="328">
        <f t="shared" si="40"/>
        <v>0</v>
      </c>
      <c r="Q22" s="328">
        <f t="shared" si="40"/>
        <v>90675.3</v>
      </c>
      <c r="R22" s="328">
        <f t="shared" si="40"/>
        <v>0</v>
      </c>
      <c r="S22" s="328">
        <f t="shared" si="40"/>
        <v>0</v>
      </c>
      <c r="T22" s="328">
        <v>0</v>
      </c>
      <c r="U22" s="328">
        <f t="shared" ref="U22:AU22" si="41">U23</f>
        <v>0</v>
      </c>
      <c r="V22" s="328">
        <f t="shared" si="41"/>
        <v>0</v>
      </c>
      <c r="W22" s="328">
        <f t="shared" si="41"/>
        <v>0</v>
      </c>
      <c r="X22" s="328">
        <f t="shared" si="41"/>
        <v>0</v>
      </c>
      <c r="Y22" s="328">
        <f t="shared" si="41"/>
        <v>0</v>
      </c>
      <c r="Z22" s="328">
        <f t="shared" si="41"/>
        <v>0</v>
      </c>
      <c r="AA22" s="328">
        <f t="shared" si="41"/>
        <v>0</v>
      </c>
      <c r="AB22" s="328">
        <f t="shared" si="41"/>
        <v>0</v>
      </c>
      <c r="AC22" s="328">
        <f t="shared" si="41"/>
        <v>0</v>
      </c>
      <c r="AD22" s="328">
        <f t="shared" si="41"/>
        <v>0</v>
      </c>
      <c r="AE22" s="328">
        <f t="shared" si="41"/>
        <v>0</v>
      </c>
      <c r="AF22" s="328">
        <f t="shared" si="41"/>
        <v>0</v>
      </c>
      <c r="AG22" s="328">
        <f t="shared" si="41"/>
        <v>0</v>
      </c>
      <c r="AH22" s="328">
        <f t="shared" si="41"/>
        <v>0</v>
      </c>
      <c r="AI22" s="328">
        <f t="shared" si="41"/>
        <v>0</v>
      </c>
      <c r="AJ22" s="328">
        <f t="shared" si="41"/>
        <v>0</v>
      </c>
      <c r="AK22" s="328">
        <f t="shared" si="41"/>
        <v>0</v>
      </c>
      <c r="AL22" s="328">
        <f t="shared" si="41"/>
        <v>0</v>
      </c>
      <c r="AM22" s="328">
        <f t="shared" si="41"/>
        <v>0</v>
      </c>
      <c r="AN22" s="328">
        <f t="shared" si="41"/>
        <v>0</v>
      </c>
      <c r="AO22" s="328">
        <f t="shared" si="41"/>
        <v>0</v>
      </c>
      <c r="AP22" s="328">
        <f t="shared" si="41"/>
        <v>0</v>
      </c>
      <c r="AQ22" s="328">
        <f t="shared" si="41"/>
        <v>0</v>
      </c>
      <c r="AR22" s="328">
        <f t="shared" si="41"/>
        <v>0</v>
      </c>
      <c r="AS22" s="328">
        <f t="shared" si="41"/>
        <v>0</v>
      </c>
      <c r="AT22" s="328">
        <f t="shared" si="41"/>
        <v>0</v>
      </c>
      <c r="AU22" s="328">
        <f t="shared" si="41"/>
        <v>0</v>
      </c>
      <c r="AV22" s="328">
        <v>0</v>
      </c>
      <c r="AW22" s="328">
        <f t="shared" ref="AW22:BH22" si="42">AW23</f>
        <v>0</v>
      </c>
      <c r="AX22" s="328">
        <f t="shared" si="42"/>
        <v>0</v>
      </c>
      <c r="AY22" s="328">
        <f t="shared" si="42"/>
        <v>0</v>
      </c>
      <c r="AZ22" s="328">
        <f t="shared" si="42"/>
        <v>0</v>
      </c>
      <c r="BA22" s="328">
        <f t="shared" si="42"/>
        <v>0</v>
      </c>
      <c r="BB22" s="328">
        <f t="shared" si="42"/>
        <v>0</v>
      </c>
      <c r="BC22" s="328">
        <f t="shared" si="42"/>
        <v>0</v>
      </c>
      <c r="BD22" s="328">
        <f t="shared" si="42"/>
        <v>0</v>
      </c>
      <c r="BE22" s="328">
        <f t="shared" si="42"/>
        <v>0</v>
      </c>
      <c r="BF22" s="328">
        <f t="shared" si="42"/>
        <v>0</v>
      </c>
      <c r="BG22" s="328">
        <f t="shared" si="42"/>
        <v>0</v>
      </c>
      <c r="BH22" s="328">
        <f t="shared" si="42"/>
        <v>0</v>
      </c>
      <c r="BI22" s="328">
        <v>0</v>
      </c>
      <c r="BJ22" s="328">
        <f>BJ23</f>
        <v>0</v>
      </c>
      <c r="BK22" s="328">
        <f>BK23</f>
        <v>0</v>
      </c>
      <c r="BL22" s="328">
        <f>BL23</f>
        <v>0</v>
      </c>
      <c r="BM22" s="328">
        <f>BM23</f>
        <v>0</v>
      </c>
      <c r="BN22" s="328">
        <v>0</v>
      </c>
      <c r="BO22" s="328">
        <f t="shared" ref="BO22:BZ22" si="43">BO23</f>
        <v>0</v>
      </c>
      <c r="BP22" s="328">
        <f t="shared" si="43"/>
        <v>0</v>
      </c>
      <c r="BQ22" s="328">
        <f t="shared" si="43"/>
        <v>0</v>
      </c>
      <c r="BR22" s="328">
        <f t="shared" si="43"/>
        <v>0</v>
      </c>
      <c r="BS22" s="328">
        <f t="shared" si="43"/>
        <v>0</v>
      </c>
      <c r="BT22" s="328">
        <f t="shared" si="43"/>
        <v>0</v>
      </c>
      <c r="BU22" s="328">
        <f t="shared" si="43"/>
        <v>0</v>
      </c>
      <c r="BV22" s="328">
        <f t="shared" si="43"/>
        <v>0</v>
      </c>
      <c r="BW22" s="328">
        <f t="shared" si="43"/>
        <v>0</v>
      </c>
      <c r="BX22" s="328">
        <f t="shared" si="43"/>
        <v>0</v>
      </c>
      <c r="BY22" s="328">
        <f t="shared" si="43"/>
        <v>0</v>
      </c>
      <c r="BZ22" s="328">
        <f t="shared" si="43"/>
        <v>0</v>
      </c>
      <c r="CA22" s="328">
        <v>0</v>
      </c>
      <c r="CB22" s="328">
        <f t="shared" ref="CB22:CQ22" si="44">CB23</f>
        <v>0</v>
      </c>
      <c r="CC22" s="328">
        <f t="shared" si="44"/>
        <v>0</v>
      </c>
      <c r="CD22" s="328">
        <f t="shared" si="44"/>
        <v>0</v>
      </c>
      <c r="CE22" s="328">
        <f t="shared" si="44"/>
        <v>0</v>
      </c>
      <c r="CF22" s="328">
        <f t="shared" si="44"/>
        <v>0</v>
      </c>
      <c r="CG22" s="328">
        <f t="shared" si="44"/>
        <v>0</v>
      </c>
      <c r="CH22" s="328">
        <f t="shared" si="44"/>
        <v>0</v>
      </c>
      <c r="CI22" s="328">
        <f t="shared" si="44"/>
        <v>0</v>
      </c>
      <c r="CJ22" s="328">
        <f t="shared" si="44"/>
        <v>0</v>
      </c>
      <c r="CK22" s="328">
        <f t="shared" si="44"/>
        <v>0</v>
      </c>
      <c r="CL22" s="328">
        <f t="shared" si="44"/>
        <v>0</v>
      </c>
      <c r="CM22" s="328">
        <f t="shared" si="44"/>
        <v>0</v>
      </c>
      <c r="CN22" s="328">
        <f t="shared" si="44"/>
        <v>0</v>
      </c>
      <c r="CO22" s="328">
        <f t="shared" si="44"/>
        <v>0</v>
      </c>
      <c r="CP22" s="328">
        <f t="shared" si="44"/>
        <v>0</v>
      </c>
      <c r="CQ22" s="328">
        <f t="shared" si="44"/>
        <v>0</v>
      </c>
      <c r="CR22" s="328">
        <v>0</v>
      </c>
      <c r="CS22" s="328">
        <f>CS23</f>
        <v>0</v>
      </c>
      <c r="CT22" s="328">
        <f>CT23</f>
        <v>0</v>
      </c>
      <c r="CU22" s="328">
        <v>0</v>
      </c>
      <c r="CV22" s="328">
        <f>CV23</f>
        <v>0</v>
      </c>
      <c r="CW22" s="328">
        <f>CW23</f>
        <v>0</v>
      </c>
      <c r="CX22" s="328">
        <f>CX23</f>
        <v>0</v>
      </c>
      <c r="CY22" s="328">
        <f>CY23</f>
        <v>0</v>
      </c>
      <c r="CZ22" s="328">
        <f>CZ23</f>
        <v>0</v>
      </c>
      <c r="DA22" s="328">
        <v>0</v>
      </c>
      <c r="DB22" s="328">
        <f>DB23</f>
        <v>0</v>
      </c>
      <c r="DC22" s="328">
        <f>DC23</f>
        <v>0</v>
      </c>
      <c r="DD22" s="328">
        <f>DD23</f>
        <v>0</v>
      </c>
      <c r="DE22" s="328">
        <v>0</v>
      </c>
      <c r="DF22" s="328">
        <f>DF23</f>
        <v>0</v>
      </c>
      <c r="DG22" s="328">
        <f>DG23</f>
        <v>0</v>
      </c>
      <c r="DH22" s="328">
        <f>DH23</f>
        <v>0</v>
      </c>
      <c r="DI22" s="78">
        <f>DI23</f>
        <v>0</v>
      </c>
      <c r="DJ22" s="78">
        <f>DJ23</f>
        <v>0</v>
      </c>
    </row>
    <row r="23" ht="22.5" customHeight="1" spans="1:114">
      <c r="A23" s="172" t="s">
        <v>231</v>
      </c>
      <c r="B23" s="326"/>
      <c r="C23" s="327"/>
      <c r="D23" s="327" t="s">
        <v>362</v>
      </c>
      <c r="E23" s="328">
        <v>90675.3</v>
      </c>
      <c r="F23" s="328">
        <v>90675.3</v>
      </c>
      <c r="G23" s="328">
        <f t="shared" ref="G23:S23" si="45">G24</f>
        <v>0</v>
      </c>
      <c r="H23" s="328">
        <f t="shared" si="45"/>
        <v>0</v>
      </c>
      <c r="I23" s="328">
        <f t="shared" si="45"/>
        <v>0</v>
      </c>
      <c r="J23" s="328">
        <f t="shared" si="45"/>
        <v>0</v>
      </c>
      <c r="K23" s="328">
        <f t="shared" si="45"/>
        <v>0</v>
      </c>
      <c r="L23" s="328">
        <f t="shared" si="45"/>
        <v>0</v>
      </c>
      <c r="M23" s="328">
        <f t="shared" si="45"/>
        <v>0</v>
      </c>
      <c r="N23" s="328">
        <f t="shared" si="45"/>
        <v>0</v>
      </c>
      <c r="O23" s="328">
        <f t="shared" si="45"/>
        <v>0</v>
      </c>
      <c r="P23" s="328">
        <f t="shared" si="45"/>
        <v>0</v>
      </c>
      <c r="Q23" s="328">
        <f t="shared" si="45"/>
        <v>90675.3</v>
      </c>
      <c r="R23" s="328">
        <f t="shared" si="45"/>
        <v>0</v>
      </c>
      <c r="S23" s="328">
        <f t="shared" si="45"/>
        <v>0</v>
      </c>
      <c r="T23" s="328">
        <v>0</v>
      </c>
      <c r="U23" s="328">
        <f t="shared" ref="U23:AU23" si="46">U24</f>
        <v>0</v>
      </c>
      <c r="V23" s="328">
        <f t="shared" si="46"/>
        <v>0</v>
      </c>
      <c r="W23" s="328">
        <f t="shared" si="46"/>
        <v>0</v>
      </c>
      <c r="X23" s="328">
        <f t="shared" si="46"/>
        <v>0</v>
      </c>
      <c r="Y23" s="328">
        <f t="shared" si="46"/>
        <v>0</v>
      </c>
      <c r="Z23" s="328">
        <f t="shared" si="46"/>
        <v>0</v>
      </c>
      <c r="AA23" s="328">
        <f t="shared" si="46"/>
        <v>0</v>
      </c>
      <c r="AB23" s="328">
        <f t="shared" si="46"/>
        <v>0</v>
      </c>
      <c r="AC23" s="328">
        <f t="shared" si="46"/>
        <v>0</v>
      </c>
      <c r="AD23" s="328">
        <f t="shared" si="46"/>
        <v>0</v>
      </c>
      <c r="AE23" s="328">
        <f t="shared" si="46"/>
        <v>0</v>
      </c>
      <c r="AF23" s="328">
        <f t="shared" si="46"/>
        <v>0</v>
      </c>
      <c r="AG23" s="328">
        <f t="shared" si="46"/>
        <v>0</v>
      </c>
      <c r="AH23" s="328">
        <f t="shared" si="46"/>
        <v>0</v>
      </c>
      <c r="AI23" s="328">
        <f t="shared" si="46"/>
        <v>0</v>
      </c>
      <c r="AJ23" s="328">
        <f t="shared" si="46"/>
        <v>0</v>
      </c>
      <c r="AK23" s="328">
        <f t="shared" si="46"/>
        <v>0</v>
      </c>
      <c r="AL23" s="328">
        <f t="shared" si="46"/>
        <v>0</v>
      </c>
      <c r="AM23" s="328">
        <f t="shared" si="46"/>
        <v>0</v>
      </c>
      <c r="AN23" s="328">
        <f t="shared" si="46"/>
        <v>0</v>
      </c>
      <c r="AO23" s="328">
        <f t="shared" si="46"/>
        <v>0</v>
      </c>
      <c r="AP23" s="328">
        <f t="shared" si="46"/>
        <v>0</v>
      </c>
      <c r="AQ23" s="328">
        <f t="shared" si="46"/>
        <v>0</v>
      </c>
      <c r="AR23" s="328">
        <f t="shared" si="46"/>
        <v>0</v>
      </c>
      <c r="AS23" s="328">
        <f t="shared" si="46"/>
        <v>0</v>
      </c>
      <c r="AT23" s="328">
        <f t="shared" si="46"/>
        <v>0</v>
      </c>
      <c r="AU23" s="328">
        <f t="shared" si="46"/>
        <v>0</v>
      </c>
      <c r="AV23" s="328">
        <v>0</v>
      </c>
      <c r="AW23" s="328">
        <f t="shared" ref="AW23:BH23" si="47">AW24</f>
        <v>0</v>
      </c>
      <c r="AX23" s="328">
        <f t="shared" si="47"/>
        <v>0</v>
      </c>
      <c r="AY23" s="328">
        <f t="shared" si="47"/>
        <v>0</v>
      </c>
      <c r="AZ23" s="328">
        <f t="shared" si="47"/>
        <v>0</v>
      </c>
      <c r="BA23" s="328">
        <f t="shared" si="47"/>
        <v>0</v>
      </c>
      <c r="BB23" s="328">
        <f t="shared" si="47"/>
        <v>0</v>
      </c>
      <c r="BC23" s="328">
        <f t="shared" si="47"/>
        <v>0</v>
      </c>
      <c r="BD23" s="328">
        <f t="shared" si="47"/>
        <v>0</v>
      </c>
      <c r="BE23" s="328">
        <f t="shared" si="47"/>
        <v>0</v>
      </c>
      <c r="BF23" s="328">
        <f t="shared" si="47"/>
        <v>0</v>
      </c>
      <c r="BG23" s="328">
        <f t="shared" si="47"/>
        <v>0</v>
      </c>
      <c r="BH23" s="328">
        <f t="shared" si="47"/>
        <v>0</v>
      </c>
      <c r="BI23" s="328">
        <v>0</v>
      </c>
      <c r="BJ23" s="328">
        <f>BJ24</f>
        <v>0</v>
      </c>
      <c r="BK23" s="328">
        <f>BK24</f>
        <v>0</v>
      </c>
      <c r="BL23" s="328">
        <f>BL24</f>
        <v>0</v>
      </c>
      <c r="BM23" s="328">
        <f>BM24</f>
        <v>0</v>
      </c>
      <c r="BN23" s="328">
        <v>0</v>
      </c>
      <c r="BO23" s="328">
        <f t="shared" ref="BO23:BZ23" si="48">BO24</f>
        <v>0</v>
      </c>
      <c r="BP23" s="328">
        <f t="shared" si="48"/>
        <v>0</v>
      </c>
      <c r="BQ23" s="328">
        <f t="shared" si="48"/>
        <v>0</v>
      </c>
      <c r="BR23" s="328">
        <f t="shared" si="48"/>
        <v>0</v>
      </c>
      <c r="BS23" s="328">
        <f t="shared" si="48"/>
        <v>0</v>
      </c>
      <c r="BT23" s="328">
        <f t="shared" si="48"/>
        <v>0</v>
      </c>
      <c r="BU23" s="328">
        <f t="shared" si="48"/>
        <v>0</v>
      </c>
      <c r="BV23" s="328">
        <f t="shared" si="48"/>
        <v>0</v>
      </c>
      <c r="BW23" s="328">
        <f t="shared" si="48"/>
        <v>0</v>
      </c>
      <c r="BX23" s="328">
        <f t="shared" si="48"/>
        <v>0</v>
      </c>
      <c r="BY23" s="328">
        <f t="shared" si="48"/>
        <v>0</v>
      </c>
      <c r="BZ23" s="328">
        <f t="shared" si="48"/>
        <v>0</v>
      </c>
      <c r="CA23" s="328">
        <v>0</v>
      </c>
      <c r="CB23" s="328">
        <f t="shared" ref="CB23:CQ23" si="49">CB24</f>
        <v>0</v>
      </c>
      <c r="CC23" s="328">
        <f t="shared" si="49"/>
        <v>0</v>
      </c>
      <c r="CD23" s="328">
        <f t="shared" si="49"/>
        <v>0</v>
      </c>
      <c r="CE23" s="328">
        <f t="shared" si="49"/>
        <v>0</v>
      </c>
      <c r="CF23" s="328">
        <f t="shared" si="49"/>
        <v>0</v>
      </c>
      <c r="CG23" s="328">
        <f t="shared" si="49"/>
        <v>0</v>
      </c>
      <c r="CH23" s="328">
        <f t="shared" si="49"/>
        <v>0</v>
      </c>
      <c r="CI23" s="328">
        <f t="shared" si="49"/>
        <v>0</v>
      </c>
      <c r="CJ23" s="328">
        <f t="shared" si="49"/>
        <v>0</v>
      </c>
      <c r="CK23" s="328">
        <f t="shared" si="49"/>
        <v>0</v>
      </c>
      <c r="CL23" s="328">
        <f t="shared" si="49"/>
        <v>0</v>
      </c>
      <c r="CM23" s="328">
        <f t="shared" si="49"/>
        <v>0</v>
      </c>
      <c r="CN23" s="328">
        <f t="shared" si="49"/>
        <v>0</v>
      </c>
      <c r="CO23" s="328">
        <f t="shared" si="49"/>
        <v>0</v>
      </c>
      <c r="CP23" s="328">
        <f t="shared" si="49"/>
        <v>0</v>
      </c>
      <c r="CQ23" s="328">
        <f t="shared" si="49"/>
        <v>0</v>
      </c>
      <c r="CR23" s="328">
        <v>0</v>
      </c>
      <c r="CS23" s="328">
        <f>CS24</f>
        <v>0</v>
      </c>
      <c r="CT23" s="328">
        <f>CT24</f>
        <v>0</v>
      </c>
      <c r="CU23" s="328">
        <v>0</v>
      </c>
      <c r="CV23" s="328">
        <f>CV24</f>
        <v>0</v>
      </c>
      <c r="CW23" s="328">
        <f>CW24</f>
        <v>0</v>
      </c>
      <c r="CX23" s="328">
        <f>CX24</f>
        <v>0</v>
      </c>
      <c r="CY23" s="328">
        <f>CY24</f>
        <v>0</v>
      </c>
      <c r="CZ23" s="328">
        <f>CZ24</f>
        <v>0</v>
      </c>
      <c r="DA23" s="328">
        <v>0</v>
      </c>
      <c r="DB23" s="328">
        <f>DB24</f>
        <v>0</v>
      </c>
      <c r="DC23" s="328">
        <f>DC24</f>
        <v>0</v>
      </c>
      <c r="DD23" s="328">
        <f>DD24</f>
        <v>0</v>
      </c>
      <c r="DE23" s="328">
        <v>0</v>
      </c>
      <c r="DF23" s="328">
        <f>DF24</f>
        <v>0</v>
      </c>
      <c r="DG23" s="328">
        <f>DG24</f>
        <v>0</v>
      </c>
      <c r="DH23" s="328">
        <f>DH24</f>
        <v>0</v>
      </c>
      <c r="DI23" s="78">
        <f>DI24</f>
        <v>0</v>
      </c>
      <c r="DJ23" s="78">
        <f>DJ24</f>
        <v>0</v>
      </c>
    </row>
    <row r="24" ht="22.5" customHeight="1" spans="1:114">
      <c r="A24" s="223" t="s">
        <v>233</v>
      </c>
      <c r="B24" s="260"/>
      <c r="C24" s="261"/>
      <c r="D24" s="261" t="s">
        <v>363</v>
      </c>
      <c r="E24" s="328">
        <v>90675.3</v>
      </c>
      <c r="F24" s="328">
        <v>90675.3</v>
      </c>
      <c r="G24" s="328">
        <v>0</v>
      </c>
      <c r="H24" s="328">
        <v>0</v>
      </c>
      <c r="I24" s="328">
        <v>0</v>
      </c>
      <c r="J24" s="328">
        <v>0</v>
      </c>
      <c r="K24" s="328">
        <v>0</v>
      </c>
      <c r="L24" s="328">
        <v>0</v>
      </c>
      <c r="M24" s="328">
        <v>0</v>
      </c>
      <c r="N24" s="328">
        <v>0</v>
      </c>
      <c r="O24" s="328">
        <v>0</v>
      </c>
      <c r="P24" s="328">
        <v>0</v>
      </c>
      <c r="Q24" s="328">
        <v>90675.3</v>
      </c>
      <c r="R24" s="328">
        <v>0</v>
      </c>
      <c r="S24" s="328">
        <v>0</v>
      </c>
      <c r="T24" s="328">
        <v>0</v>
      </c>
      <c r="U24" s="328">
        <v>0</v>
      </c>
      <c r="V24" s="328">
        <v>0</v>
      </c>
      <c r="W24" s="328">
        <v>0</v>
      </c>
      <c r="X24" s="328">
        <v>0</v>
      </c>
      <c r="Y24" s="328">
        <v>0</v>
      </c>
      <c r="Z24" s="328">
        <v>0</v>
      </c>
      <c r="AA24" s="328">
        <v>0</v>
      </c>
      <c r="AB24" s="328">
        <v>0</v>
      </c>
      <c r="AC24" s="328">
        <v>0</v>
      </c>
      <c r="AD24" s="328">
        <v>0</v>
      </c>
      <c r="AE24" s="328">
        <v>0</v>
      </c>
      <c r="AF24" s="328">
        <v>0</v>
      </c>
      <c r="AG24" s="328">
        <v>0</v>
      </c>
      <c r="AH24" s="328">
        <v>0</v>
      </c>
      <c r="AI24" s="328">
        <v>0</v>
      </c>
      <c r="AJ24" s="328">
        <v>0</v>
      </c>
      <c r="AK24" s="328">
        <v>0</v>
      </c>
      <c r="AL24" s="328">
        <v>0</v>
      </c>
      <c r="AM24" s="328">
        <v>0</v>
      </c>
      <c r="AN24" s="328">
        <v>0</v>
      </c>
      <c r="AO24" s="328">
        <v>0</v>
      </c>
      <c r="AP24" s="328">
        <v>0</v>
      </c>
      <c r="AQ24" s="328">
        <v>0</v>
      </c>
      <c r="AR24" s="328">
        <v>0</v>
      </c>
      <c r="AS24" s="328">
        <v>0</v>
      </c>
      <c r="AT24" s="328">
        <v>0</v>
      </c>
      <c r="AU24" s="328">
        <v>0</v>
      </c>
      <c r="AV24" s="328">
        <v>0</v>
      </c>
      <c r="AW24" s="328">
        <v>0</v>
      </c>
      <c r="AX24" s="328">
        <v>0</v>
      </c>
      <c r="AY24" s="328">
        <v>0</v>
      </c>
      <c r="AZ24" s="328">
        <v>0</v>
      </c>
      <c r="BA24" s="328">
        <v>0</v>
      </c>
      <c r="BB24" s="328">
        <v>0</v>
      </c>
      <c r="BC24" s="328">
        <v>0</v>
      </c>
      <c r="BD24" s="328">
        <v>0</v>
      </c>
      <c r="BE24" s="328">
        <v>0</v>
      </c>
      <c r="BF24" s="328">
        <v>0</v>
      </c>
      <c r="BG24" s="328">
        <v>0</v>
      </c>
      <c r="BH24" s="328">
        <v>0</v>
      </c>
      <c r="BI24" s="328">
        <v>0</v>
      </c>
      <c r="BJ24" s="328">
        <v>0</v>
      </c>
      <c r="BK24" s="328">
        <v>0</v>
      </c>
      <c r="BL24" s="328">
        <v>0</v>
      </c>
      <c r="BM24" s="328">
        <v>0</v>
      </c>
      <c r="BN24" s="328">
        <v>0</v>
      </c>
      <c r="BO24" s="328">
        <v>0</v>
      </c>
      <c r="BP24" s="328">
        <v>0</v>
      </c>
      <c r="BQ24" s="328">
        <v>0</v>
      </c>
      <c r="BR24" s="328">
        <v>0</v>
      </c>
      <c r="BS24" s="328">
        <v>0</v>
      </c>
      <c r="BT24" s="328">
        <v>0</v>
      </c>
      <c r="BU24" s="328">
        <v>0</v>
      </c>
      <c r="BV24" s="328">
        <v>0</v>
      </c>
      <c r="BW24" s="328">
        <v>0</v>
      </c>
      <c r="BX24" s="328">
        <v>0</v>
      </c>
      <c r="BY24" s="328">
        <v>0</v>
      </c>
      <c r="BZ24" s="328">
        <v>0</v>
      </c>
      <c r="CA24" s="328">
        <v>0</v>
      </c>
      <c r="CB24" s="328">
        <v>0</v>
      </c>
      <c r="CC24" s="328">
        <v>0</v>
      </c>
      <c r="CD24" s="328">
        <v>0</v>
      </c>
      <c r="CE24" s="328">
        <v>0</v>
      </c>
      <c r="CF24" s="328">
        <v>0</v>
      </c>
      <c r="CG24" s="328">
        <v>0</v>
      </c>
      <c r="CH24" s="328">
        <v>0</v>
      </c>
      <c r="CI24" s="328">
        <v>0</v>
      </c>
      <c r="CJ24" s="328">
        <v>0</v>
      </c>
      <c r="CK24" s="328">
        <v>0</v>
      </c>
      <c r="CL24" s="328">
        <v>0</v>
      </c>
      <c r="CM24" s="328">
        <v>0</v>
      </c>
      <c r="CN24" s="328">
        <v>0</v>
      </c>
      <c r="CO24" s="328">
        <v>0</v>
      </c>
      <c r="CP24" s="328">
        <v>0</v>
      </c>
      <c r="CQ24" s="328">
        <v>0</v>
      </c>
      <c r="CR24" s="328">
        <v>0</v>
      </c>
      <c r="CS24" s="328">
        <v>0</v>
      </c>
      <c r="CT24" s="328">
        <v>0</v>
      </c>
      <c r="CU24" s="328">
        <v>0</v>
      </c>
      <c r="CV24" s="328">
        <v>0</v>
      </c>
      <c r="CW24" s="328">
        <v>0</v>
      </c>
      <c r="CX24" s="328">
        <v>0</v>
      </c>
      <c r="CY24" s="328">
        <v>0</v>
      </c>
      <c r="CZ24" s="328">
        <v>0</v>
      </c>
      <c r="DA24" s="328">
        <v>0</v>
      </c>
      <c r="DB24" s="328">
        <v>0</v>
      </c>
      <c r="DC24" s="328">
        <v>0</v>
      </c>
      <c r="DD24" s="328">
        <v>0</v>
      </c>
      <c r="DE24" s="328">
        <v>0</v>
      </c>
      <c r="DF24" s="328">
        <v>0</v>
      </c>
      <c r="DG24" s="328">
        <v>0</v>
      </c>
      <c r="DH24" s="328">
        <v>0</v>
      </c>
      <c r="DI24" s="78">
        <v>0</v>
      </c>
      <c r="DJ24" s="78">
        <v>0</v>
      </c>
    </row>
    <row r="25" s="311" customFormat="1" ht="18" customHeight="1" spans="1:40">
      <c r="A25" s="312" t="s">
        <v>364</v>
      </c>
      <c r="C25" s="312"/>
      <c r="D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3"/>
      <c r="AM25" s="313"/>
      <c r="AN25" s="313"/>
    </row>
    <row r="26" s="311" customFormat="1" ht="18" customHeight="1" spans="1:40">
      <c r="A26" s="312"/>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row>
    <row r="27" ht="18" customHeight="1" spans="1:1">
      <c r="A27" s="312"/>
    </row>
    <row r="28" ht="18" customHeight="1" spans="1:1">
      <c r="A28" s="312"/>
    </row>
    <row r="29" ht="18" customHeight="1" spans="1:1">
      <c r="A29" s="312"/>
    </row>
    <row r="30" ht="18" customHeight="1" spans="1:1">
      <c r="A30" s="312"/>
    </row>
  </sheetData>
  <mergeCells count="15">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&amp;21&amp;"Calibri"&amp;B&amp;K000000一般公共预算财政拨款支出决算明细表&amp;R
&amp;16&amp;"Calibri"&amp;K000000财决08表
&amp;16&amp;"Calibri"&amp;K000000金额单位：元</oddHeader>
    <oddFooter>&amp;C第 &amp;P 页，共 &amp;N 页</oddFooter>
  </headerFooter>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4"/>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8" customWidth="1"/>
    <col min="4" max="4" width="32.5" style="168" customWidth="1"/>
    <col min="5" max="40" width="18.75" style="258" customWidth="1"/>
    <col min="41" max="112" width="18.75" style="168" customWidth="1"/>
    <col min="113" max="113" width="18.75" customWidth="1"/>
    <col min="114" max="114" width="18.75" style="168" customWidth="1"/>
  </cols>
  <sheetData>
    <row r="1" s="256" customFormat="1" ht="21" customHeight="1" spans="1:112">
      <c r="A1" s="148" t="s">
        <v>447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row>
    <row r="2" s="165" customFormat="1" ht="18" customHeight="1" spans="1:114">
      <c r="A2" s="163"/>
      <c r="B2" s="163"/>
      <c r="C2" s="163"/>
      <c r="D2" s="163"/>
      <c r="E2" s="267"/>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267"/>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J2" s="280" t="s">
        <v>448</v>
      </c>
    </row>
    <row r="3" s="165" customFormat="1" ht="18" customHeight="1" spans="1:114">
      <c r="A3" s="171" t="s">
        <v>2</v>
      </c>
      <c r="B3" s="163"/>
      <c r="C3" s="163"/>
      <c r="D3" s="163"/>
      <c r="E3" s="267"/>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267"/>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J3" s="280" t="s">
        <v>3</v>
      </c>
    </row>
    <row r="4" s="166" customFormat="1" ht="18" customHeight="1" spans="1:114">
      <c r="A4" s="38" t="s">
        <v>253</v>
      </c>
      <c r="B4" s="38"/>
      <c r="C4" s="38"/>
      <c r="D4" s="38"/>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8"/>
      <c r="BZ4" s="38"/>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8"/>
      <c r="CZ4" s="38"/>
      <c r="DA4" s="38" t="s">
        <v>262</v>
      </c>
      <c r="DB4" s="38"/>
      <c r="DC4" s="38"/>
      <c r="DD4" s="38"/>
      <c r="DE4" s="38" t="s">
        <v>263</v>
      </c>
      <c r="DF4" s="38"/>
      <c r="DG4" s="38"/>
      <c r="DH4" s="38"/>
      <c r="DI4" s="38"/>
      <c r="DJ4" s="38"/>
    </row>
    <row r="5" s="166" customFormat="1" ht="36" customHeight="1" spans="1:114">
      <c r="A5" s="177" t="s">
        <v>187</v>
      </c>
      <c r="B5" s="38"/>
      <c r="C5" s="38"/>
      <c r="D5" s="38" t="s">
        <v>188</v>
      </c>
      <c r="E5" s="38"/>
      <c r="F5" s="38" t="s">
        <v>138</v>
      </c>
      <c r="G5" s="38" t="s">
        <v>264</v>
      </c>
      <c r="H5" s="38" t="s">
        <v>265</v>
      </c>
      <c r="I5" s="38" t="s">
        <v>266</v>
      </c>
      <c r="J5" s="38" t="s">
        <v>267</v>
      </c>
      <c r="K5" s="38" t="s">
        <v>268</v>
      </c>
      <c r="L5" s="38" t="s">
        <v>269</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8" t="s">
        <v>288</v>
      </c>
      <c r="AG5" s="38" t="s">
        <v>289</v>
      </c>
      <c r="AH5" s="38" t="s">
        <v>290</v>
      </c>
      <c r="AI5" s="38" t="s">
        <v>291</v>
      </c>
      <c r="AJ5" s="38" t="s">
        <v>292</v>
      </c>
      <c r="AK5" s="38" t="s">
        <v>293</v>
      </c>
      <c r="AL5" s="38" t="s">
        <v>294</v>
      </c>
      <c r="AM5" s="38" t="s">
        <v>295</v>
      </c>
      <c r="AN5" s="38" t="s">
        <v>296</v>
      </c>
      <c r="AO5" s="38" t="s">
        <v>297</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8" t="s">
        <v>330</v>
      </c>
      <c r="BZ5" s="38" t="s">
        <v>331</v>
      </c>
      <c r="CA5" s="38" t="s">
        <v>138</v>
      </c>
      <c r="CB5" s="38" t="s">
        <v>320</v>
      </c>
      <c r="CC5" s="38" t="s">
        <v>321</v>
      </c>
      <c r="CD5" s="38" t="s">
        <v>322</v>
      </c>
      <c r="CE5" s="38" t="s">
        <v>323</v>
      </c>
      <c r="CF5" s="38" t="s">
        <v>324</v>
      </c>
      <c r="CG5" s="38" t="s">
        <v>325</v>
      </c>
      <c r="CH5" s="38"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8" t="s">
        <v>341</v>
      </c>
      <c r="CZ5" s="38" t="s">
        <v>338</v>
      </c>
      <c r="DA5" s="38" t="s">
        <v>138</v>
      </c>
      <c r="DB5" s="38" t="s">
        <v>342</v>
      </c>
      <c r="DC5" s="38" t="s">
        <v>343</v>
      </c>
      <c r="DD5" s="38" t="s">
        <v>344</v>
      </c>
      <c r="DE5" s="38" t="s">
        <v>138</v>
      </c>
      <c r="DF5" s="177" t="s">
        <v>345</v>
      </c>
      <c r="DG5" s="177" t="s">
        <v>346</v>
      </c>
      <c r="DH5" s="177" t="s">
        <v>347</v>
      </c>
      <c r="DI5" s="38" t="s">
        <v>348</v>
      </c>
      <c r="DJ5" s="38" t="s">
        <v>263</v>
      </c>
    </row>
    <row r="6" s="166" customFormat="1" ht="22.5" customHeight="1" spans="1:114">
      <c r="A6" s="38" t="s">
        <v>197</v>
      </c>
      <c r="B6" s="38" t="s">
        <v>198</v>
      </c>
      <c r="C6" s="38" t="s">
        <v>199</v>
      </c>
      <c r="D6" s="38" t="s">
        <v>200</v>
      </c>
      <c r="E6" s="269">
        <v>1</v>
      </c>
      <c r="F6" s="269">
        <v>2</v>
      </c>
      <c r="G6" s="269">
        <v>3</v>
      </c>
      <c r="H6" s="269">
        <v>4</v>
      </c>
      <c r="I6" s="269">
        <v>5</v>
      </c>
      <c r="J6" s="269">
        <v>6</v>
      </c>
      <c r="K6" s="269">
        <v>7</v>
      </c>
      <c r="L6" s="269">
        <v>8</v>
      </c>
      <c r="M6" s="269">
        <v>9</v>
      </c>
      <c r="N6" s="269">
        <v>10</v>
      </c>
      <c r="O6" s="269">
        <v>11</v>
      </c>
      <c r="P6" s="269">
        <v>12</v>
      </c>
      <c r="Q6" s="269">
        <v>13</v>
      </c>
      <c r="R6" s="269">
        <v>14</v>
      </c>
      <c r="S6" s="269">
        <v>15</v>
      </c>
      <c r="T6" s="269">
        <v>16</v>
      </c>
      <c r="U6" s="269">
        <v>17</v>
      </c>
      <c r="V6" s="269">
        <v>18</v>
      </c>
      <c r="W6" s="269">
        <v>19</v>
      </c>
      <c r="X6" s="269">
        <v>20</v>
      </c>
      <c r="Y6" s="269">
        <v>21</v>
      </c>
      <c r="Z6" s="269">
        <v>22</v>
      </c>
      <c r="AA6" s="269">
        <v>23</v>
      </c>
      <c r="AB6" s="269">
        <v>24</v>
      </c>
      <c r="AC6" s="269">
        <v>25</v>
      </c>
      <c r="AD6" s="269">
        <v>26</v>
      </c>
      <c r="AE6" s="269">
        <v>27</v>
      </c>
      <c r="AF6" s="269">
        <v>28</v>
      </c>
      <c r="AG6" s="269">
        <v>29</v>
      </c>
      <c r="AH6" s="269">
        <v>30</v>
      </c>
      <c r="AI6" s="269">
        <v>31</v>
      </c>
      <c r="AJ6" s="269">
        <v>32</v>
      </c>
      <c r="AK6" s="269">
        <v>33</v>
      </c>
      <c r="AL6" s="269">
        <v>34</v>
      </c>
      <c r="AM6" s="269">
        <v>35</v>
      </c>
      <c r="AN6" s="269">
        <v>36</v>
      </c>
      <c r="AO6" s="269">
        <v>37</v>
      </c>
      <c r="AP6" s="269">
        <v>38</v>
      </c>
      <c r="AQ6" s="269">
        <v>39</v>
      </c>
      <c r="AR6" s="269">
        <v>40</v>
      </c>
      <c r="AS6" s="269">
        <v>41</v>
      </c>
      <c r="AT6" s="269">
        <v>42</v>
      </c>
      <c r="AU6" s="269">
        <v>43</v>
      </c>
      <c r="AV6" s="269">
        <v>44</v>
      </c>
      <c r="AW6" s="269">
        <v>45</v>
      </c>
      <c r="AX6" s="269">
        <v>46</v>
      </c>
      <c r="AY6" s="269">
        <v>47</v>
      </c>
      <c r="AZ6" s="269">
        <v>48</v>
      </c>
      <c r="BA6" s="269">
        <v>49</v>
      </c>
      <c r="BB6" s="269">
        <v>50</v>
      </c>
      <c r="BC6" s="269">
        <v>51</v>
      </c>
      <c r="BD6" s="269">
        <v>52</v>
      </c>
      <c r="BE6" s="269">
        <v>53</v>
      </c>
      <c r="BF6" s="269">
        <v>54</v>
      </c>
      <c r="BG6" s="269">
        <v>55</v>
      </c>
      <c r="BH6" s="269">
        <v>56</v>
      </c>
      <c r="BI6" s="269">
        <v>57</v>
      </c>
      <c r="BJ6" s="269">
        <v>58</v>
      </c>
      <c r="BK6" s="269">
        <v>59</v>
      </c>
      <c r="BL6" s="269">
        <v>60</v>
      </c>
      <c r="BM6" s="269">
        <v>61</v>
      </c>
      <c r="BN6" s="269">
        <v>62</v>
      </c>
      <c r="BO6" s="269">
        <v>63</v>
      </c>
      <c r="BP6" s="269">
        <v>64</v>
      </c>
      <c r="BQ6" s="269">
        <v>65</v>
      </c>
      <c r="BR6" s="269">
        <v>66</v>
      </c>
      <c r="BS6" s="269">
        <v>67</v>
      </c>
      <c r="BT6" s="269">
        <v>68</v>
      </c>
      <c r="BU6" s="269">
        <v>69</v>
      </c>
      <c r="BV6" s="269">
        <v>70</v>
      </c>
      <c r="BW6" s="269">
        <v>71</v>
      </c>
      <c r="BX6" s="269">
        <v>72</v>
      </c>
      <c r="BY6" s="269">
        <v>73</v>
      </c>
      <c r="BZ6" s="269">
        <v>74</v>
      </c>
      <c r="CA6" s="269">
        <v>75</v>
      </c>
      <c r="CB6" s="269">
        <v>76</v>
      </c>
      <c r="CC6" s="269">
        <v>77</v>
      </c>
      <c r="CD6" s="269">
        <v>78</v>
      </c>
      <c r="CE6" s="269">
        <v>79</v>
      </c>
      <c r="CF6" s="269">
        <v>80</v>
      </c>
      <c r="CG6" s="269">
        <v>81</v>
      </c>
      <c r="CH6" s="269">
        <v>82</v>
      </c>
      <c r="CI6" s="269">
        <v>83</v>
      </c>
      <c r="CJ6" s="269">
        <v>84</v>
      </c>
      <c r="CK6" s="269">
        <v>85</v>
      </c>
      <c r="CL6" s="269">
        <v>86</v>
      </c>
      <c r="CM6" s="269">
        <v>87</v>
      </c>
      <c r="CN6" s="269">
        <v>88</v>
      </c>
      <c r="CO6" s="269">
        <v>89</v>
      </c>
      <c r="CP6" s="269">
        <v>90</v>
      </c>
      <c r="CQ6" s="269">
        <v>91</v>
      </c>
      <c r="CR6" s="269">
        <v>92</v>
      </c>
      <c r="CS6" s="269">
        <v>93</v>
      </c>
      <c r="CT6" s="269">
        <v>94</v>
      </c>
      <c r="CU6" s="269">
        <v>95</v>
      </c>
      <c r="CV6" s="269">
        <v>96</v>
      </c>
      <c r="CW6" s="269">
        <v>97</v>
      </c>
      <c r="CX6" s="269">
        <v>98</v>
      </c>
      <c r="CY6" s="269">
        <v>99</v>
      </c>
      <c r="CZ6" s="269">
        <v>100</v>
      </c>
      <c r="DA6" s="269">
        <v>101</v>
      </c>
      <c r="DB6" s="269">
        <v>102</v>
      </c>
      <c r="DC6" s="269">
        <v>103</v>
      </c>
      <c r="DD6" s="269">
        <v>104</v>
      </c>
      <c r="DE6" s="269">
        <v>105</v>
      </c>
      <c r="DF6" s="279">
        <v>106</v>
      </c>
      <c r="DG6" s="279">
        <v>107</v>
      </c>
      <c r="DH6" s="279">
        <v>108</v>
      </c>
      <c r="DI6" s="269" t="s">
        <v>349</v>
      </c>
      <c r="DJ6" s="269" t="s">
        <v>350</v>
      </c>
    </row>
    <row r="7" s="219" customFormat="1" ht="22.5" customHeight="1" spans="1:114">
      <c r="A7" s="172"/>
      <c r="B7" s="173"/>
      <c r="C7" s="174"/>
      <c r="D7" s="175" t="s">
        <v>189</v>
      </c>
      <c r="E7" s="78">
        <v>1163798.18</v>
      </c>
      <c r="F7" s="78">
        <v>991742.1</v>
      </c>
      <c r="G7" s="160">
        <f t="shared" ref="G7:S7" si="0">G8+G11+G17+G21</f>
        <v>330504</v>
      </c>
      <c r="H7" s="160">
        <f t="shared" si="0"/>
        <v>207392.52</v>
      </c>
      <c r="I7" s="160">
        <f t="shared" si="0"/>
        <v>161666</v>
      </c>
      <c r="J7" s="160">
        <f t="shared" si="0"/>
        <v>0</v>
      </c>
      <c r="K7" s="160">
        <f t="shared" si="0"/>
        <v>990</v>
      </c>
      <c r="L7" s="160">
        <f t="shared" si="0"/>
        <v>99417.88</v>
      </c>
      <c r="M7" s="160">
        <f t="shared" si="0"/>
        <v>49489.9</v>
      </c>
      <c r="N7" s="160">
        <f t="shared" si="0"/>
        <v>45257.8</v>
      </c>
      <c r="O7" s="160">
        <f t="shared" si="0"/>
        <v>0</v>
      </c>
      <c r="P7" s="160">
        <f t="shared" si="0"/>
        <v>1234.5</v>
      </c>
      <c r="Q7" s="160">
        <f t="shared" si="0"/>
        <v>90675.3</v>
      </c>
      <c r="R7" s="160">
        <f t="shared" si="0"/>
        <v>0</v>
      </c>
      <c r="S7" s="160">
        <f t="shared" si="0"/>
        <v>5114.2</v>
      </c>
      <c r="T7" s="78">
        <v>139880.08</v>
      </c>
      <c r="U7" s="160">
        <f t="shared" ref="U7:AU7" si="1">U8+U11+U17+U21</f>
        <v>5184</v>
      </c>
      <c r="V7" s="160">
        <f t="shared" si="1"/>
        <v>3078</v>
      </c>
      <c r="W7" s="160">
        <f t="shared" si="1"/>
        <v>0</v>
      </c>
      <c r="X7" s="160">
        <f t="shared" si="1"/>
        <v>0</v>
      </c>
      <c r="Y7" s="160">
        <f t="shared" si="1"/>
        <v>0</v>
      </c>
      <c r="Z7" s="160">
        <f t="shared" si="1"/>
        <v>0</v>
      </c>
      <c r="AA7" s="160">
        <f t="shared" si="1"/>
        <v>2568</v>
      </c>
      <c r="AB7" s="160">
        <f t="shared" si="1"/>
        <v>5000</v>
      </c>
      <c r="AC7" s="160">
        <f t="shared" si="1"/>
        <v>5472</v>
      </c>
      <c r="AD7" s="160">
        <f t="shared" si="1"/>
        <v>9192</v>
      </c>
      <c r="AE7" s="160">
        <f t="shared" si="1"/>
        <v>0</v>
      </c>
      <c r="AF7" s="160">
        <f t="shared" si="1"/>
        <v>0</v>
      </c>
      <c r="AG7" s="160">
        <f t="shared" si="1"/>
        <v>0</v>
      </c>
      <c r="AH7" s="160">
        <f t="shared" si="1"/>
        <v>18000</v>
      </c>
      <c r="AI7" s="160">
        <f t="shared" si="1"/>
        <v>3078</v>
      </c>
      <c r="AJ7" s="160">
        <f t="shared" si="1"/>
        <v>0</v>
      </c>
      <c r="AK7" s="160">
        <f t="shared" si="1"/>
        <v>0</v>
      </c>
      <c r="AL7" s="160">
        <f t="shared" si="1"/>
        <v>0</v>
      </c>
      <c r="AM7" s="160">
        <f t="shared" si="1"/>
        <v>0</v>
      </c>
      <c r="AN7" s="160">
        <f t="shared" si="1"/>
        <v>0</v>
      </c>
      <c r="AO7" s="160">
        <f t="shared" si="1"/>
        <v>0</v>
      </c>
      <c r="AP7" s="160">
        <f t="shared" si="1"/>
        <v>9077.12</v>
      </c>
      <c r="AQ7" s="160">
        <f t="shared" si="1"/>
        <v>18384.96</v>
      </c>
      <c r="AR7" s="160">
        <f t="shared" si="1"/>
        <v>0</v>
      </c>
      <c r="AS7" s="160">
        <f t="shared" si="1"/>
        <v>58500</v>
      </c>
      <c r="AT7" s="160">
        <f t="shared" si="1"/>
        <v>0</v>
      </c>
      <c r="AU7" s="160">
        <f t="shared" si="1"/>
        <v>2346</v>
      </c>
      <c r="AV7" s="78">
        <v>32176</v>
      </c>
      <c r="AW7" s="160">
        <f t="shared" ref="AW7:BH7" si="2">AW8+AW11+AW17+AW21</f>
        <v>0</v>
      </c>
      <c r="AX7" s="160">
        <f t="shared" si="2"/>
        <v>30976</v>
      </c>
      <c r="AY7" s="160">
        <f t="shared" si="2"/>
        <v>0</v>
      </c>
      <c r="AZ7" s="160">
        <f t="shared" si="2"/>
        <v>0</v>
      </c>
      <c r="BA7" s="160">
        <f t="shared" si="2"/>
        <v>0</v>
      </c>
      <c r="BB7" s="160">
        <f t="shared" si="2"/>
        <v>0</v>
      </c>
      <c r="BC7" s="160">
        <f t="shared" si="2"/>
        <v>0</v>
      </c>
      <c r="BD7" s="160">
        <f t="shared" si="2"/>
        <v>0</v>
      </c>
      <c r="BE7" s="160">
        <f t="shared" si="2"/>
        <v>1200</v>
      </c>
      <c r="BF7" s="160">
        <f t="shared" si="2"/>
        <v>0</v>
      </c>
      <c r="BG7" s="160">
        <f t="shared" si="2"/>
        <v>0</v>
      </c>
      <c r="BH7" s="160">
        <f t="shared" si="2"/>
        <v>0</v>
      </c>
      <c r="BI7" s="78">
        <v>0</v>
      </c>
      <c r="BJ7" s="160">
        <f>BJ8+BJ11+BJ17+BJ21</f>
        <v>0</v>
      </c>
      <c r="BK7" s="160">
        <f>BK8+BK11+BK17+BK21</f>
        <v>0</v>
      </c>
      <c r="BL7" s="160">
        <f>BL8+BL11+BL17+BL21</f>
        <v>0</v>
      </c>
      <c r="BM7" s="160">
        <f>BM8+BM11+BM17+BM21</f>
        <v>0</v>
      </c>
      <c r="BN7" s="78">
        <v>0</v>
      </c>
      <c r="BO7" s="78">
        <f t="shared" ref="BO7:BZ7" si="3">BO8+BO11+BO17+BO21</f>
        <v>0</v>
      </c>
      <c r="BP7" s="78">
        <f t="shared" si="3"/>
        <v>0</v>
      </c>
      <c r="BQ7" s="78">
        <f t="shared" si="3"/>
        <v>0</v>
      </c>
      <c r="BR7" s="78">
        <f t="shared" si="3"/>
        <v>0</v>
      </c>
      <c r="BS7" s="78">
        <f t="shared" si="3"/>
        <v>0</v>
      </c>
      <c r="BT7" s="78">
        <f t="shared" si="3"/>
        <v>0</v>
      </c>
      <c r="BU7" s="78">
        <f t="shared" si="3"/>
        <v>0</v>
      </c>
      <c r="BV7" s="78">
        <f t="shared" si="3"/>
        <v>0</v>
      </c>
      <c r="BW7" s="78">
        <f t="shared" si="3"/>
        <v>0</v>
      </c>
      <c r="BX7" s="78">
        <f t="shared" si="3"/>
        <v>0</v>
      </c>
      <c r="BY7" s="78">
        <f t="shared" si="3"/>
        <v>0</v>
      </c>
      <c r="BZ7" s="78">
        <f t="shared" si="3"/>
        <v>0</v>
      </c>
      <c r="CA7" s="78">
        <v>0</v>
      </c>
      <c r="CB7" s="160">
        <f t="shared" ref="CB7:CQ7" si="4">CB8+CB11+CB17+CB21</f>
        <v>0</v>
      </c>
      <c r="CC7" s="160">
        <f t="shared" si="4"/>
        <v>0</v>
      </c>
      <c r="CD7" s="160">
        <f t="shared" si="4"/>
        <v>0</v>
      </c>
      <c r="CE7" s="160">
        <f t="shared" si="4"/>
        <v>0</v>
      </c>
      <c r="CF7" s="160">
        <f t="shared" si="4"/>
        <v>0</v>
      </c>
      <c r="CG7" s="160">
        <f t="shared" si="4"/>
        <v>0</v>
      </c>
      <c r="CH7" s="160">
        <f t="shared" si="4"/>
        <v>0</v>
      </c>
      <c r="CI7" s="160">
        <f t="shared" si="4"/>
        <v>0</v>
      </c>
      <c r="CJ7" s="160">
        <f t="shared" si="4"/>
        <v>0</v>
      </c>
      <c r="CK7" s="160">
        <f t="shared" si="4"/>
        <v>0</v>
      </c>
      <c r="CL7" s="160">
        <f t="shared" si="4"/>
        <v>0</v>
      </c>
      <c r="CM7" s="160">
        <f t="shared" si="4"/>
        <v>0</v>
      </c>
      <c r="CN7" s="160">
        <f t="shared" si="4"/>
        <v>0</v>
      </c>
      <c r="CO7" s="160">
        <f t="shared" si="4"/>
        <v>0</v>
      </c>
      <c r="CP7" s="160">
        <f t="shared" si="4"/>
        <v>0</v>
      </c>
      <c r="CQ7" s="160">
        <f t="shared" si="4"/>
        <v>0</v>
      </c>
      <c r="CR7" s="78">
        <v>0</v>
      </c>
      <c r="CS7" s="160">
        <f>CS8+CS11+CS17+CS21</f>
        <v>0</v>
      </c>
      <c r="CT7" s="160">
        <f>CT8+CT11+CT17+CT21</f>
        <v>0</v>
      </c>
      <c r="CU7" s="78">
        <v>0</v>
      </c>
      <c r="CV7" s="160">
        <f>CV8+CV11+CV17+CV21</f>
        <v>0</v>
      </c>
      <c r="CW7" s="160">
        <f>CW8+CW11+CW17+CW21</f>
        <v>0</v>
      </c>
      <c r="CX7" s="160">
        <f>CX8+CX11+CX17+CX21</f>
        <v>0</v>
      </c>
      <c r="CY7" s="160">
        <f>CY8+CY11+CY17+CY21</f>
        <v>0</v>
      </c>
      <c r="CZ7" s="160">
        <f>CZ8+CZ11+CZ17+CZ21</f>
        <v>0</v>
      </c>
      <c r="DA7" s="78">
        <v>0</v>
      </c>
      <c r="DB7" s="78">
        <f>DB8+DB11+DB17+DB21</f>
        <v>0</v>
      </c>
      <c r="DC7" s="78">
        <f>DC8+DC11+DC17+DC21</f>
        <v>0</v>
      </c>
      <c r="DD7" s="78">
        <f>DD8+DD11+DD17+DD21</f>
        <v>0</v>
      </c>
      <c r="DE7" s="78">
        <v>0</v>
      </c>
      <c r="DF7" s="160">
        <f>DF8+DF11+DF17+DF21</f>
        <v>0</v>
      </c>
      <c r="DG7" s="160">
        <f>DG8+DG11+DG17+DG21</f>
        <v>0</v>
      </c>
      <c r="DH7" s="160">
        <f>DH8+DH11+DH17+DH21</f>
        <v>0</v>
      </c>
      <c r="DI7" s="160">
        <f>DI8+DI11+DI17+DI21</f>
        <v>0</v>
      </c>
      <c r="DJ7" s="160">
        <f>DJ8+DJ11+DJ17+DJ21</f>
        <v>0</v>
      </c>
    </row>
    <row r="8" ht="22.5" customHeight="1" spans="1:114">
      <c r="A8" s="172" t="s">
        <v>201</v>
      </c>
      <c r="B8" s="173"/>
      <c r="C8" s="174"/>
      <c r="D8" s="175" t="s">
        <v>202</v>
      </c>
      <c r="E8" s="78">
        <v>2346</v>
      </c>
      <c r="F8" s="78">
        <v>0</v>
      </c>
      <c r="G8" s="160">
        <f t="shared" ref="G8:S8" si="5">G9</f>
        <v>0</v>
      </c>
      <c r="H8" s="160">
        <f t="shared" si="5"/>
        <v>0</v>
      </c>
      <c r="I8" s="160">
        <f t="shared" si="5"/>
        <v>0</v>
      </c>
      <c r="J8" s="160">
        <f t="shared" si="5"/>
        <v>0</v>
      </c>
      <c r="K8" s="160">
        <f t="shared" si="5"/>
        <v>0</v>
      </c>
      <c r="L8" s="160">
        <f t="shared" si="5"/>
        <v>0</v>
      </c>
      <c r="M8" s="160">
        <f t="shared" si="5"/>
        <v>0</v>
      </c>
      <c r="N8" s="160">
        <f t="shared" si="5"/>
        <v>0</v>
      </c>
      <c r="O8" s="160">
        <f t="shared" si="5"/>
        <v>0</v>
      </c>
      <c r="P8" s="160">
        <f t="shared" si="5"/>
        <v>0</v>
      </c>
      <c r="Q8" s="160">
        <f t="shared" si="5"/>
        <v>0</v>
      </c>
      <c r="R8" s="160">
        <f t="shared" si="5"/>
        <v>0</v>
      </c>
      <c r="S8" s="160">
        <f t="shared" si="5"/>
        <v>0</v>
      </c>
      <c r="T8" s="78">
        <v>2346</v>
      </c>
      <c r="U8" s="160">
        <f t="shared" ref="U8:AU8" si="6">U9</f>
        <v>0</v>
      </c>
      <c r="V8" s="160">
        <f t="shared" si="6"/>
        <v>0</v>
      </c>
      <c r="W8" s="160">
        <f t="shared" si="6"/>
        <v>0</v>
      </c>
      <c r="X8" s="160">
        <f t="shared" si="6"/>
        <v>0</v>
      </c>
      <c r="Y8" s="160">
        <f t="shared" si="6"/>
        <v>0</v>
      </c>
      <c r="Z8" s="160">
        <f t="shared" si="6"/>
        <v>0</v>
      </c>
      <c r="AA8" s="160">
        <f t="shared" si="6"/>
        <v>0</v>
      </c>
      <c r="AB8" s="160">
        <f t="shared" si="6"/>
        <v>0</v>
      </c>
      <c r="AC8" s="160">
        <f t="shared" si="6"/>
        <v>0</v>
      </c>
      <c r="AD8" s="160">
        <f t="shared" si="6"/>
        <v>0</v>
      </c>
      <c r="AE8" s="160">
        <f t="shared" si="6"/>
        <v>0</v>
      </c>
      <c r="AF8" s="160">
        <f t="shared" si="6"/>
        <v>0</v>
      </c>
      <c r="AG8" s="160">
        <f t="shared" si="6"/>
        <v>0</v>
      </c>
      <c r="AH8" s="160">
        <f t="shared" si="6"/>
        <v>0</v>
      </c>
      <c r="AI8" s="160">
        <f t="shared" si="6"/>
        <v>0</v>
      </c>
      <c r="AJ8" s="160">
        <f t="shared" si="6"/>
        <v>0</v>
      </c>
      <c r="AK8" s="160">
        <f t="shared" si="6"/>
        <v>0</v>
      </c>
      <c r="AL8" s="160">
        <f t="shared" si="6"/>
        <v>0</v>
      </c>
      <c r="AM8" s="160">
        <f t="shared" si="6"/>
        <v>0</v>
      </c>
      <c r="AN8" s="160">
        <f t="shared" si="6"/>
        <v>0</v>
      </c>
      <c r="AO8" s="160">
        <f t="shared" si="6"/>
        <v>0</v>
      </c>
      <c r="AP8" s="160">
        <f t="shared" si="6"/>
        <v>0</v>
      </c>
      <c r="AQ8" s="160">
        <f t="shared" si="6"/>
        <v>0</v>
      </c>
      <c r="AR8" s="160">
        <f t="shared" si="6"/>
        <v>0</v>
      </c>
      <c r="AS8" s="160">
        <f t="shared" si="6"/>
        <v>0</v>
      </c>
      <c r="AT8" s="160">
        <f t="shared" si="6"/>
        <v>0</v>
      </c>
      <c r="AU8" s="160">
        <f t="shared" si="6"/>
        <v>2346</v>
      </c>
      <c r="AV8" s="78">
        <v>0</v>
      </c>
      <c r="AW8" s="160">
        <f t="shared" ref="AW8:BH8" si="7">AW9</f>
        <v>0</v>
      </c>
      <c r="AX8" s="160">
        <f t="shared" si="7"/>
        <v>0</v>
      </c>
      <c r="AY8" s="160">
        <f t="shared" si="7"/>
        <v>0</v>
      </c>
      <c r="AZ8" s="160">
        <f t="shared" si="7"/>
        <v>0</v>
      </c>
      <c r="BA8" s="160">
        <f t="shared" si="7"/>
        <v>0</v>
      </c>
      <c r="BB8" s="160">
        <f t="shared" si="7"/>
        <v>0</v>
      </c>
      <c r="BC8" s="160">
        <f t="shared" si="7"/>
        <v>0</v>
      </c>
      <c r="BD8" s="160">
        <f t="shared" si="7"/>
        <v>0</v>
      </c>
      <c r="BE8" s="160">
        <f t="shared" si="7"/>
        <v>0</v>
      </c>
      <c r="BF8" s="160">
        <f t="shared" si="7"/>
        <v>0</v>
      </c>
      <c r="BG8" s="160">
        <f t="shared" si="7"/>
        <v>0</v>
      </c>
      <c r="BH8" s="160">
        <f t="shared" si="7"/>
        <v>0</v>
      </c>
      <c r="BI8" s="78">
        <v>0</v>
      </c>
      <c r="BJ8" s="160">
        <f>BJ9</f>
        <v>0</v>
      </c>
      <c r="BK8" s="160">
        <f>BK9</f>
        <v>0</v>
      </c>
      <c r="BL8" s="160">
        <f>BL9</f>
        <v>0</v>
      </c>
      <c r="BM8" s="160">
        <f>BM9</f>
        <v>0</v>
      </c>
      <c r="BN8" s="78">
        <v>0</v>
      </c>
      <c r="BO8" s="78">
        <f t="shared" ref="BO8:BZ8" si="8">BO9</f>
        <v>0</v>
      </c>
      <c r="BP8" s="78">
        <f t="shared" si="8"/>
        <v>0</v>
      </c>
      <c r="BQ8" s="78">
        <f t="shared" si="8"/>
        <v>0</v>
      </c>
      <c r="BR8" s="78">
        <f t="shared" si="8"/>
        <v>0</v>
      </c>
      <c r="BS8" s="78">
        <f t="shared" si="8"/>
        <v>0</v>
      </c>
      <c r="BT8" s="78">
        <f t="shared" si="8"/>
        <v>0</v>
      </c>
      <c r="BU8" s="78">
        <f t="shared" si="8"/>
        <v>0</v>
      </c>
      <c r="BV8" s="78">
        <f t="shared" si="8"/>
        <v>0</v>
      </c>
      <c r="BW8" s="78">
        <f t="shared" si="8"/>
        <v>0</v>
      </c>
      <c r="BX8" s="78">
        <f t="shared" si="8"/>
        <v>0</v>
      </c>
      <c r="BY8" s="78">
        <f t="shared" si="8"/>
        <v>0</v>
      </c>
      <c r="BZ8" s="78">
        <f t="shared" si="8"/>
        <v>0</v>
      </c>
      <c r="CA8" s="78">
        <v>0</v>
      </c>
      <c r="CB8" s="160">
        <f t="shared" ref="CB8:CQ8" si="9">CB9</f>
        <v>0</v>
      </c>
      <c r="CC8" s="160">
        <f t="shared" si="9"/>
        <v>0</v>
      </c>
      <c r="CD8" s="160">
        <f t="shared" si="9"/>
        <v>0</v>
      </c>
      <c r="CE8" s="160">
        <f t="shared" si="9"/>
        <v>0</v>
      </c>
      <c r="CF8" s="160">
        <f t="shared" si="9"/>
        <v>0</v>
      </c>
      <c r="CG8" s="160">
        <f t="shared" si="9"/>
        <v>0</v>
      </c>
      <c r="CH8" s="160">
        <f t="shared" si="9"/>
        <v>0</v>
      </c>
      <c r="CI8" s="160">
        <f t="shared" si="9"/>
        <v>0</v>
      </c>
      <c r="CJ8" s="160">
        <f t="shared" si="9"/>
        <v>0</v>
      </c>
      <c r="CK8" s="160">
        <f t="shared" si="9"/>
        <v>0</v>
      </c>
      <c r="CL8" s="160">
        <f t="shared" si="9"/>
        <v>0</v>
      </c>
      <c r="CM8" s="160">
        <f t="shared" si="9"/>
        <v>0</v>
      </c>
      <c r="CN8" s="160">
        <f t="shared" si="9"/>
        <v>0</v>
      </c>
      <c r="CO8" s="160">
        <f t="shared" si="9"/>
        <v>0</v>
      </c>
      <c r="CP8" s="160">
        <f t="shared" si="9"/>
        <v>0</v>
      </c>
      <c r="CQ8" s="160">
        <f t="shared" si="9"/>
        <v>0</v>
      </c>
      <c r="CR8" s="78">
        <v>0</v>
      </c>
      <c r="CS8" s="160">
        <f>CS9</f>
        <v>0</v>
      </c>
      <c r="CT8" s="160">
        <f>CT9</f>
        <v>0</v>
      </c>
      <c r="CU8" s="78">
        <v>0</v>
      </c>
      <c r="CV8" s="160">
        <f>CV9</f>
        <v>0</v>
      </c>
      <c r="CW8" s="160">
        <f>CW9</f>
        <v>0</v>
      </c>
      <c r="CX8" s="160">
        <f>CX9</f>
        <v>0</v>
      </c>
      <c r="CY8" s="160">
        <f>CY9</f>
        <v>0</v>
      </c>
      <c r="CZ8" s="160">
        <f>CZ9</f>
        <v>0</v>
      </c>
      <c r="DA8" s="78">
        <v>0</v>
      </c>
      <c r="DB8" s="78">
        <f>DB9</f>
        <v>0</v>
      </c>
      <c r="DC8" s="78">
        <f>DC9</f>
        <v>0</v>
      </c>
      <c r="DD8" s="78">
        <f>DD9</f>
        <v>0</v>
      </c>
      <c r="DE8" s="78">
        <v>0</v>
      </c>
      <c r="DF8" s="160">
        <f>DF9</f>
        <v>0</v>
      </c>
      <c r="DG8" s="160">
        <f>DG9</f>
        <v>0</v>
      </c>
      <c r="DH8" s="160">
        <f>DH9</f>
        <v>0</v>
      </c>
      <c r="DI8" s="160">
        <f>DI9</f>
        <v>0</v>
      </c>
      <c r="DJ8" s="160">
        <f>DJ9</f>
        <v>0</v>
      </c>
    </row>
    <row r="9" ht="22.5" customHeight="1" spans="1:114">
      <c r="A9" s="172" t="s">
        <v>203</v>
      </c>
      <c r="B9" s="173"/>
      <c r="C9" s="174"/>
      <c r="D9" s="175" t="s">
        <v>204</v>
      </c>
      <c r="E9" s="78">
        <v>2346</v>
      </c>
      <c r="F9" s="78">
        <v>0</v>
      </c>
      <c r="G9" s="160">
        <f t="shared" ref="G9:S9" si="10">G10</f>
        <v>0</v>
      </c>
      <c r="H9" s="160">
        <f t="shared" si="10"/>
        <v>0</v>
      </c>
      <c r="I9" s="160">
        <f t="shared" si="10"/>
        <v>0</v>
      </c>
      <c r="J9" s="160">
        <f t="shared" si="10"/>
        <v>0</v>
      </c>
      <c r="K9" s="160">
        <f t="shared" si="10"/>
        <v>0</v>
      </c>
      <c r="L9" s="160">
        <f t="shared" si="10"/>
        <v>0</v>
      </c>
      <c r="M9" s="160">
        <f t="shared" si="10"/>
        <v>0</v>
      </c>
      <c r="N9" s="160">
        <f t="shared" si="10"/>
        <v>0</v>
      </c>
      <c r="O9" s="160">
        <f t="shared" si="10"/>
        <v>0</v>
      </c>
      <c r="P9" s="160">
        <f t="shared" si="10"/>
        <v>0</v>
      </c>
      <c r="Q9" s="160">
        <f t="shared" si="10"/>
        <v>0</v>
      </c>
      <c r="R9" s="160">
        <f t="shared" si="10"/>
        <v>0</v>
      </c>
      <c r="S9" s="160">
        <f t="shared" si="10"/>
        <v>0</v>
      </c>
      <c r="T9" s="78">
        <v>2346</v>
      </c>
      <c r="U9" s="160">
        <f t="shared" ref="U9:AU9" si="11">U10</f>
        <v>0</v>
      </c>
      <c r="V9" s="160">
        <f t="shared" si="11"/>
        <v>0</v>
      </c>
      <c r="W9" s="160">
        <f t="shared" si="11"/>
        <v>0</v>
      </c>
      <c r="X9" s="160">
        <f t="shared" si="11"/>
        <v>0</v>
      </c>
      <c r="Y9" s="160">
        <f t="shared" si="11"/>
        <v>0</v>
      </c>
      <c r="Z9" s="160">
        <f t="shared" si="11"/>
        <v>0</v>
      </c>
      <c r="AA9" s="160">
        <f t="shared" si="11"/>
        <v>0</v>
      </c>
      <c r="AB9" s="160">
        <f t="shared" si="11"/>
        <v>0</v>
      </c>
      <c r="AC9" s="160">
        <f t="shared" si="11"/>
        <v>0</v>
      </c>
      <c r="AD9" s="160">
        <f t="shared" si="11"/>
        <v>0</v>
      </c>
      <c r="AE9" s="160">
        <f t="shared" si="11"/>
        <v>0</v>
      </c>
      <c r="AF9" s="160">
        <f t="shared" si="11"/>
        <v>0</v>
      </c>
      <c r="AG9" s="160">
        <f t="shared" si="11"/>
        <v>0</v>
      </c>
      <c r="AH9" s="160">
        <f t="shared" si="11"/>
        <v>0</v>
      </c>
      <c r="AI9" s="160">
        <f t="shared" si="11"/>
        <v>0</v>
      </c>
      <c r="AJ9" s="160">
        <f t="shared" si="11"/>
        <v>0</v>
      </c>
      <c r="AK9" s="160">
        <f t="shared" si="11"/>
        <v>0</v>
      </c>
      <c r="AL9" s="160">
        <f t="shared" si="11"/>
        <v>0</v>
      </c>
      <c r="AM9" s="160">
        <f t="shared" si="11"/>
        <v>0</v>
      </c>
      <c r="AN9" s="160">
        <f t="shared" si="11"/>
        <v>0</v>
      </c>
      <c r="AO9" s="160">
        <f t="shared" si="11"/>
        <v>0</v>
      </c>
      <c r="AP9" s="160">
        <f t="shared" si="11"/>
        <v>0</v>
      </c>
      <c r="AQ9" s="160">
        <f t="shared" si="11"/>
        <v>0</v>
      </c>
      <c r="AR9" s="160">
        <f t="shared" si="11"/>
        <v>0</v>
      </c>
      <c r="AS9" s="160">
        <f t="shared" si="11"/>
        <v>0</v>
      </c>
      <c r="AT9" s="160">
        <f t="shared" si="11"/>
        <v>0</v>
      </c>
      <c r="AU9" s="160">
        <f t="shared" si="11"/>
        <v>2346</v>
      </c>
      <c r="AV9" s="78">
        <v>0</v>
      </c>
      <c r="AW9" s="160">
        <f t="shared" ref="AW9:BH9" si="12">AW10</f>
        <v>0</v>
      </c>
      <c r="AX9" s="160">
        <f t="shared" si="12"/>
        <v>0</v>
      </c>
      <c r="AY9" s="160">
        <f t="shared" si="12"/>
        <v>0</v>
      </c>
      <c r="AZ9" s="160">
        <f t="shared" si="12"/>
        <v>0</v>
      </c>
      <c r="BA9" s="160">
        <f t="shared" si="12"/>
        <v>0</v>
      </c>
      <c r="BB9" s="160">
        <f t="shared" si="12"/>
        <v>0</v>
      </c>
      <c r="BC9" s="160">
        <f t="shared" si="12"/>
        <v>0</v>
      </c>
      <c r="BD9" s="160">
        <f t="shared" si="12"/>
        <v>0</v>
      </c>
      <c r="BE9" s="160">
        <f t="shared" si="12"/>
        <v>0</v>
      </c>
      <c r="BF9" s="160">
        <f t="shared" si="12"/>
        <v>0</v>
      </c>
      <c r="BG9" s="160">
        <f t="shared" si="12"/>
        <v>0</v>
      </c>
      <c r="BH9" s="160">
        <f t="shared" si="12"/>
        <v>0</v>
      </c>
      <c r="BI9" s="78">
        <v>0</v>
      </c>
      <c r="BJ9" s="160">
        <f>BJ10</f>
        <v>0</v>
      </c>
      <c r="BK9" s="160">
        <f>BK10</f>
        <v>0</v>
      </c>
      <c r="BL9" s="160">
        <f>BL10</f>
        <v>0</v>
      </c>
      <c r="BM9" s="160">
        <f>BM10</f>
        <v>0</v>
      </c>
      <c r="BN9" s="78">
        <v>0</v>
      </c>
      <c r="BO9" s="78">
        <f t="shared" ref="BO9:BZ9" si="13">BO10</f>
        <v>0</v>
      </c>
      <c r="BP9" s="78">
        <f t="shared" si="13"/>
        <v>0</v>
      </c>
      <c r="BQ9" s="78">
        <f t="shared" si="13"/>
        <v>0</v>
      </c>
      <c r="BR9" s="78">
        <f t="shared" si="13"/>
        <v>0</v>
      </c>
      <c r="BS9" s="78">
        <f t="shared" si="13"/>
        <v>0</v>
      </c>
      <c r="BT9" s="78">
        <f t="shared" si="13"/>
        <v>0</v>
      </c>
      <c r="BU9" s="78">
        <f t="shared" si="13"/>
        <v>0</v>
      </c>
      <c r="BV9" s="78">
        <f t="shared" si="13"/>
        <v>0</v>
      </c>
      <c r="BW9" s="78">
        <f t="shared" si="13"/>
        <v>0</v>
      </c>
      <c r="BX9" s="78">
        <f t="shared" si="13"/>
        <v>0</v>
      </c>
      <c r="BY9" s="78">
        <f t="shared" si="13"/>
        <v>0</v>
      </c>
      <c r="BZ9" s="78">
        <f t="shared" si="13"/>
        <v>0</v>
      </c>
      <c r="CA9" s="78">
        <v>0</v>
      </c>
      <c r="CB9" s="160">
        <f t="shared" ref="CB9:CQ9" si="14">CB10</f>
        <v>0</v>
      </c>
      <c r="CC9" s="160">
        <f t="shared" si="14"/>
        <v>0</v>
      </c>
      <c r="CD9" s="160">
        <f t="shared" si="14"/>
        <v>0</v>
      </c>
      <c r="CE9" s="160">
        <f t="shared" si="14"/>
        <v>0</v>
      </c>
      <c r="CF9" s="160">
        <f t="shared" si="14"/>
        <v>0</v>
      </c>
      <c r="CG9" s="160">
        <f t="shared" si="14"/>
        <v>0</v>
      </c>
      <c r="CH9" s="160">
        <f t="shared" si="14"/>
        <v>0</v>
      </c>
      <c r="CI9" s="160">
        <f t="shared" si="14"/>
        <v>0</v>
      </c>
      <c r="CJ9" s="160">
        <f t="shared" si="14"/>
        <v>0</v>
      </c>
      <c r="CK9" s="160">
        <f t="shared" si="14"/>
        <v>0</v>
      </c>
      <c r="CL9" s="160">
        <f t="shared" si="14"/>
        <v>0</v>
      </c>
      <c r="CM9" s="160">
        <f t="shared" si="14"/>
        <v>0</v>
      </c>
      <c r="CN9" s="160">
        <f t="shared" si="14"/>
        <v>0</v>
      </c>
      <c r="CO9" s="160">
        <f t="shared" si="14"/>
        <v>0</v>
      </c>
      <c r="CP9" s="160">
        <f t="shared" si="14"/>
        <v>0</v>
      </c>
      <c r="CQ9" s="160">
        <f t="shared" si="14"/>
        <v>0</v>
      </c>
      <c r="CR9" s="78">
        <v>0</v>
      </c>
      <c r="CS9" s="160">
        <f>CS10</f>
        <v>0</v>
      </c>
      <c r="CT9" s="160">
        <f>CT10</f>
        <v>0</v>
      </c>
      <c r="CU9" s="78">
        <v>0</v>
      </c>
      <c r="CV9" s="160">
        <f>CV10</f>
        <v>0</v>
      </c>
      <c r="CW9" s="160">
        <f>CW10</f>
        <v>0</v>
      </c>
      <c r="CX9" s="160">
        <f>CX10</f>
        <v>0</v>
      </c>
      <c r="CY9" s="160">
        <f>CY10</f>
        <v>0</v>
      </c>
      <c r="CZ9" s="160">
        <f>CZ10</f>
        <v>0</v>
      </c>
      <c r="DA9" s="78">
        <v>0</v>
      </c>
      <c r="DB9" s="78">
        <f>DB10</f>
        <v>0</v>
      </c>
      <c r="DC9" s="78">
        <f>DC10</f>
        <v>0</v>
      </c>
      <c r="DD9" s="78">
        <f>DD10</f>
        <v>0</v>
      </c>
      <c r="DE9" s="78">
        <v>0</v>
      </c>
      <c r="DF9" s="160">
        <f>DF10</f>
        <v>0</v>
      </c>
      <c r="DG9" s="160">
        <f>DG10</f>
        <v>0</v>
      </c>
      <c r="DH9" s="160">
        <f>DH10</f>
        <v>0</v>
      </c>
      <c r="DI9" s="160">
        <f>DI10</f>
        <v>0</v>
      </c>
      <c r="DJ9" s="160">
        <f>DJ10</f>
        <v>0</v>
      </c>
    </row>
    <row r="10" ht="22.5" customHeight="1" spans="1:114">
      <c r="A10" s="223" t="s">
        <v>205</v>
      </c>
      <c r="B10" s="224"/>
      <c r="C10" s="145"/>
      <c r="D10" s="296" t="s">
        <v>206</v>
      </c>
      <c r="E10" s="78">
        <v>2346</v>
      </c>
      <c r="F10" s="78">
        <v>0</v>
      </c>
      <c r="G10" s="81">
        <v>0</v>
      </c>
      <c r="H10" s="81">
        <v>0</v>
      </c>
      <c r="I10" s="81">
        <v>0</v>
      </c>
      <c r="J10" s="81">
        <v>0</v>
      </c>
      <c r="K10" s="81">
        <v>0</v>
      </c>
      <c r="L10" s="81">
        <v>0</v>
      </c>
      <c r="M10" s="81">
        <v>0</v>
      </c>
      <c r="N10" s="81">
        <v>0</v>
      </c>
      <c r="O10" s="81">
        <v>0</v>
      </c>
      <c r="P10" s="81">
        <v>0</v>
      </c>
      <c r="Q10" s="81">
        <v>0</v>
      </c>
      <c r="R10" s="81">
        <v>0</v>
      </c>
      <c r="S10" s="81">
        <v>0</v>
      </c>
      <c r="T10" s="78">
        <v>2346</v>
      </c>
      <c r="U10" s="81">
        <v>0</v>
      </c>
      <c r="V10" s="81">
        <v>0</v>
      </c>
      <c r="W10" s="81">
        <v>0</v>
      </c>
      <c r="X10" s="81">
        <v>0</v>
      </c>
      <c r="Y10" s="81">
        <v>0</v>
      </c>
      <c r="Z10" s="81">
        <v>0</v>
      </c>
      <c r="AA10" s="81">
        <v>0</v>
      </c>
      <c r="AB10" s="81">
        <v>0</v>
      </c>
      <c r="AC10" s="81">
        <v>0</v>
      </c>
      <c r="AD10" s="81">
        <v>0</v>
      </c>
      <c r="AE10" s="81">
        <v>0</v>
      </c>
      <c r="AF10" s="81">
        <v>0</v>
      </c>
      <c r="AG10" s="81">
        <v>0</v>
      </c>
      <c r="AH10" s="81">
        <v>0</v>
      </c>
      <c r="AI10" s="81">
        <v>0</v>
      </c>
      <c r="AJ10" s="81">
        <v>0</v>
      </c>
      <c r="AK10" s="81">
        <v>0</v>
      </c>
      <c r="AL10" s="81">
        <v>0</v>
      </c>
      <c r="AM10" s="81">
        <v>0</v>
      </c>
      <c r="AN10" s="81">
        <v>0</v>
      </c>
      <c r="AO10" s="81">
        <v>0</v>
      </c>
      <c r="AP10" s="81">
        <v>0</v>
      </c>
      <c r="AQ10" s="81">
        <v>0</v>
      </c>
      <c r="AR10" s="81">
        <v>0</v>
      </c>
      <c r="AS10" s="81">
        <v>0</v>
      </c>
      <c r="AT10" s="81">
        <v>0</v>
      </c>
      <c r="AU10" s="81">
        <v>2346</v>
      </c>
      <c r="AV10" s="78">
        <v>0</v>
      </c>
      <c r="AW10" s="81">
        <v>0</v>
      </c>
      <c r="AX10" s="81">
        <v>0</v>
      </c>
      <c r="AY10" s="81">
        <v>0</v>
      </c>
      <c r="AZ10" s="81">
        <v>0</v>
      </c>
      <c r="BA10" s="81">
        <v>0</v>
      </c>
      <c r="BB10" s="81">
        <v>0</v>
      </c>
      <c r="BC10" s="81">
        <v>0</v>
      </c>
      <c r="BD10" s="81">
        <v>0</v>
      </c>
      <c r="BE10" s="81">
        <v>0</v>
      </c>
      <c r="BF10" s="81">
        <v>0</v>
      </c>
      <c r="BG10" s="81">
        <v>0</v>
      </c>
      <c r="BH10" s="81">
        <v>0</v>
      </c>
      <c r="BI10" s="78">
        <v>0</v>
      </c>
      <c r="BJ10" s="81">
        <v>0</v>
      </c>
      <c r="BK10" s="81">
        <v>0</v>
      </c>
      <c r="BL10" s="81">
        <v>0</v>
      </c>
      <c r="BM10" s="81">
        <v>0</v>
      </c>
      <c r="BN10" s="78">
        <v>0</v>
      </c>
      <c r="BO10" s="306">
        <v>0</v>
      </c>
      <c r="BP10" s="306">
        <v>0</v>
      </c>
      <c r="BQ10" s="306">
        <v>0</v>
      </c>
      <c r="BR10" s="306">
        <v>0</v>
      </c>
      <c r="BS10" s="306">
        <v>0</v>
      </c>
      <c r="BT10" s="306">
        <v>0</v>
      </c>
      <c r="BU10" s="306">
        <v>0</v>
      </c>
      <c r="BV10" s="306">
        <v>0</v>
      </c>
      <c r="BW10" s="306">
        <v>0</v>
      </c>
      <c r="BX10" s="306">
        <v>0</v>
      </c>
      <c r="BY10" s="306">
        <v>0</v>
      </c>
      <c r="BZ10" s="306">
        <v>0</v>
      </c>
      <c r="CA10" s="78">
        <v>0</v>
      </c>
      <c r="CB10" s="81">
        <v>0</v>
      </c>
      <c r="CC10" s="81">
        <v>0</v>
      </c>
      <c r="CD10" s="81">
        <v>0</v>
      </c>
      <c r="CE10" s="81">
        <v>0</v>
      </c>
      <c r="CF10" s="81">
        <v>0</v>
      </c>
      <c r="CG10" s="81">
        <v>0</v>
      </c>
      <c r="CH10" s="81">
        <v>0</v>
      </c>
      <c r="CI10" s="81">
        <v>0</v>
      </c>
      <c r="CJ10" s="81">
        <v>0</v>
      </c>
      <c r="CK10" s="81">
        <v>0</v>
      </c>
      <c r="CL10" s="81">
        <v>0</v>
      </c>
      <c r="CM10" s="81">
        <v>0</v>
      </c>
      <c r="CN10" s="81">
        <v>0</v>
      </c>
      <c r="CO10" s="81">
        <v>0</v>
      </c>
      <c r="CP10" s="81">
        <v>0</v>
      </c>
      <c r="CQ10" s="81">
        <v>0</v>
      </c>
      <c r="CR10" s="78">
        <v>0</v>
      </c>
      <c r="CS10" s="81">
        <v>0</v>
      </c>
      <c r="CT10" s="81">
        <v>0</v>
      </c>
      <c r="CU10" s="78">
        <v>0</v>
      </c>
      <c r="CV10" s="81">
        <v>0</v>
      </c>
      <c r="CW10" s="81">
        <v>0</v>
      </c>
      <c r="CX10" s="81">
        <v>0</v>
      </c>
      <c r="CY10" s="81">
        <v>0</v>
      </c>
      <c r="CZ10" s="81">
        <v>0</v>
      </c>
      <c r="DA10" s="78">
        <v>0</v>
      </c>
      <c r="DB10" s="306">
        <v>0</v>
      </c>
      <c r="DC10" s="306">
        <v>0</v>
      </c>
      <c r="DD10" s="306">
        <v>0</v>
      </c>
      <c r="DE10" s="78">
        <v>0</v>
      </c>
      <c r="DF10" s="81">
        <v>0</v>
      </c>
      <c r="DG10" s="81">
        <v>0</v>
      </c>
      <c r="DH10" s="81">
        <v>0</v>
      </c>
      <c r="DI10" s="81">
        <v>0</v>
      </c>
      <c r="DJ10" s="81">
        <v>0</v>
      </c>
    </row>
    <row r="11" ht="22.5" customHeight="1" spans="1:114">
      <c r="A11" s="172" t="s">
        <v>207</v>
      </c>
      <c r="B11" s="173"/>
      <c r="C11" s="174"/>
      <c r="D11" s="175" t="s">
        <v>208</v>
      </c>
      <c r="E11" s="78">
        <v>1025423.08</v>
      </c>
      <c r="F11" s="78">
        <v>855809</v>
      </c>
      <c r="G11" s="160">
        <f t="shared" ref="G11:S11" si="15">G12+G15</f>
        <v>330504</v>
      </c>
      <c r="H11" s="160">
        <f t="shared" si="15"/>
        <v>207392.52</v>
      </c>
      <c r="I11" s="160">
        <f t="shared" si="15"/>
        <v>161666</v>
      </c>
      <c r="J11" s="160">
        <f t="shared" si="15"/>
        <v>0</v>
      </c>
      <c r="K11" s="160">
        <f t="shared" si="15"/>
        <v>990</v>
      </c>
      <c r="L11" s="160">
        <f t="shared" si="15"/>
        <v>99417.88</v>
      </c>
      <c r="M11" s="160">
        <f t="shared" si="15"/>
        <v>49489.9</v>
      </c>
      <c r="N11" s="160">
        <f t="shared" si="15"/>
        <v>0</v>
      </c>
      <c r="O11" s="160">
        <f t="shared" si="15"/>
        <v>0</v>
      </c>
      <c r="P11" s="160">
        <f t="shared" si="15"/>
        <v>1234.5</v>
      </c>
      <c r="Q11" s="160">
        <f t="shared" si="15"/>
        <v>0</v>
      </c>
      <c r="R11" s="160">
        <f t="shared" si="15"/>
        <v>0</v>
      </c>
      <c r="S11" s="160">
        <f t="shared" si="15"/>
        <v>5114.2</v>
      </c>
      <c r="T11" s="78">
        <v>137534.08</v>
      </c>
      <c r="U11" s="160">
        <f t="shared" ref="U11:AU11" si="16">U12+U15</f>
        <v>5184</v>
      </c>
      <c r="V11" s="160">
        <f t="shared" si="16"/>
        <v>3078</v>
      </c>
      <c r="W11" s="160">
        <f t="shared" si="16"/>
        <v>0</v>
      </c>
      <c r="X11" s="160">
        <f t="shared" si="16"/>
        <v>0</v>
      </c>
      <c r="Y11" s="160">
        <f t="shared" si="16"/>
        <v>0</v>
      </c>
      <c r="Z11" s="160">
        <f t="shared" si="16"/>
        <v>0</v>
      </c>
      <c r="AA11" s="160">
        <f t="shared" si="16"/>
        <v>2568</v>
      </c>
      <c r="AB11" s="160">
        <f t="shared" si="16"/>
        <v>5000</v>
      </c>
      <c r="AC11" s="160">
        <f t="shared" si="16"/>
        <v>5472</v>
      </c>
      <c r="AD11" s="160">
        <f t="shared" si="16"/>
        <v>9192</v>
      </c>
      <c r="AE11" s="160">
        <f t="shared" si="16"/>
        <v>0</v>
      </c>
      <c r="AF11" s="160">
        <f t="shared" si="16"/>
        <v>0</v>
      </c>
      <c r="AG11" s="160">
        <f t="shared" si="16"/>
        <v>0</v>
      </c>
      <c r="AH11" s="160">
        <f t="shared" si="16"/>
        <v>18000</v>
      </c>
      <c r="AI11" s="160">
        <f t="shared" si="16"/>
        <v>3078</v>
      </c>
      <c r="AJ11" s="160">
        <f t="shared" si="16"/>
        <v>0</v>
      </c>
      <c r="AK11" s="160">
        <f t="shared" si="16"/>
        <v>0</v>
      </c>
      <c r="AL11" s="160">
        <f t="shared" si="16"/>
        <v>0</v>
      </c>
      <c r="AM11" s="160">
        <f t="shared" si="16"/>
        <v>0</v>
      </c>
      <c r="AN11" s="160">
        <f t="shared" si="16"/>
        <v>0</v>
      </c>
      <c r="AO11" s="160">
        <f t="shared" si="16"/>
        <v>0</v>
      </c>
      <c r="AP11" s="160">
        <f t="shared" si="16"/>
        <v>9077.12</v>
      </c>
      <c r="AQ11" s="160">
        <f t="shared" si="16"/>
        <v>18384.96</v>
      </c>
      <c r="AR11" s="160">
        <f t="shared" si="16"/>
        <v>0</v>
      </c>
      <c r="AS11" s="160">
        <f t="shared" si="16"/>
        <v>58500</v>
      </c>
      <c r="AT11" s="160">
        <f t="shared" si="16"/>
        <v>0</v>
      </c>
      <c r="AU11" s="160">
        <f t="shared" si="16"/>
        <v>0</v>
      </c>
      <c r="AV11" s="78">
        <v>32080</v>
      </c>
      <c r="AW11" s="160">
        <f t="shared" ref="AW11:BH11" si="17">AW12+AW15</f>
        <v>0</v>
      </c>
      <c r="AX11" s="160">
        <f t="shared" si="17"/>
        <v>30880</v>
      </c>
      <c r="AY11" s="160">
        <f t="shared" si="17"/>
        <v>0</v>
      </c>
      <c r="AZ11" s="160">
        <f t="shared" si="17"/>
        <v>0</v>
      </c>
      <c r="BA11" s="160">
        <f t="shared" si="17"/>
        <v>0</v>
      </c>
      <c r="BB11" s="160">
        <f t="shared" si="17"/>
        <v>0</v>
      </c>
      <c r="BC11" s="160">
        <f t="shared" si="17"/>
        <v>0</v>
      </c>
      <c r="BD11" s="160">
        <f t="shared" si="17"/>
        <v>0</v>
      </c>
      <c r="BE11" s="160">
        <f t="shared" si="17"/>
        <v>1200</v>
      </c>
      <c r="BF11" s="160">
        <f t="shared" si="17"/>
        <v>0</v>
      </c>
      <c r="BG11" s="160">
        <f t="shared" si="17"/>
        <v>0</v>
      </c>
      <c r="BH11" s="160">
        <f t="shared" si="17"/>
        <v>0</v>
      </c>
      <c r="BI11" s="78">
        <v>0</v>
      </c>
      <c r="BJ11" s="160">
        <f>BJ12+BJ15</f>
        <v>0</v>
      </c>
      <c r="BK11" s="160">
        <f>BK12+BK15</f>
        <v>0</v>
      </c>
      <c r="BL11" s="160">
        <f>BL12+BL15</f>
        <v>0</v>
      </c>
      <c r="BM11" s="160">
        <f>BM12+BM15</f>
        <v>0</v>
      </c>
      <c r="BN11" s="78">
        <v>0</v>
      </c>
      <c r="BO11" s="78">
        <f t="shared" ref="BO11:BZ11" si="18">BO12+BO15</f>
        <v>0</v>
      </c>
      <c r="BP11" s="78">
        <f t="shared" si="18"/>
        <v>0</v>
      </c>
      <c r="BQ11" s="78">
        <f t="shared" si="18"/>
        <v>0</v>
      </c>
      <c r="BR11" s="78">
        <f t="shared" si="18"/>
        <v>0</v>
      </c>
      <c r="BS11" s="78">
        <f t="shared" si="18"/>
        <v>0</v>
      </c>
      <c r="BT11" s="78">
        <f t="shared" si="18"/>
        <v>0</v>
      </c>
      <c r="BU11" s="78">
        <f t="shared" si="18"/>
        <v>0</v>
      </c>
      <c r="BV11" s="78">
        <f t="shared" si="18"/>
        <v>0</v>
      </c>
      <c r="BW11" s="78">
        <f t="shared" si="18"/>
        <v>0</v>
      </c>
      <c r="BX11" s="78">
        <f t="shared" si="18"/>
        <v>0</v>
      </c>
      <c r="BY11" s="78">
        <f t="shared" si="18"/>
        <v>0</v>
      </c>
      <c r="BZ11" s="78">
        <f t="shared" si="18"/>
        <v>0</v>
      </c>
      <c r="CA11" s="78">
        <v>0</v>
      </c>
      <c r="CB11" s="160">
        <f t="shared" ref="CB11:CQ11" si="19">CB12+CB15</f>
        <v>0</v>
      </c>
      <c r="CC11" s="160">
        <f t="shared" si="19"/>
        <v>0</v>
      </c>
      <c r="CD11" s="160">
        <f t="shared" si="19"/>
        <v>0</v>
      </c>
      <c r="CE11" s="160">
        <f t="shared" si="19"/>
        <v>0</v>
      </c>
      <c r="CF11" s="160">
        <f t="shared" si="19"/>
        <v>0</v>
      </c>
      <c r="CG11" s="160">
        <f t="shared" si="19"/>
        <v>0</v>
      </c>
      <c r="CH11" s="160">
        <f t="shared" si="19"/>
        <v>0</v>
      </c>
      <c r="CI11" s="160">
        <f t="shared" si="19"/>
        <v>0</v>
      </c>
      <c r="CJ11" s="160">
        <f t="shared" si="19"/>
        <v>0</v>
      </c>
      <c r="CK11" s="160">
        <f t="shared" si="19"/>
        <v>0</v>
      </c>
      <c r="CL11" s="160">
        <f t="shared" si="19"/>
        <v>0</v>
      </c>
      <c r="CM11" s="160">
        <f t="shared" si="19"/>
        <v>0</v>
      </c>
      <c r="CN11" s="160">
        <f t="shared" si="19"/>
        <v>0</v>
      </c>
      <c r="CO11" s="160">
        <f t="shared" si="19"/>
        <v>0</v>
      </c>
      <c r="CP11" s="160">
        <f t="shared" si="19"/>
        <v>0</v>
      </c>
      <c r="CQ11" s="160">
        <f t="shared" si="19"/>
        <v>0</v>
      </c>
      <c r="CR11" s="78">
        <v>0</v>
      </c>
      <c r="CS11" s="160">
        <f>CS12+CS15</f>
        <v>0</v>
      </c>
      <c r="CT11" s="160">
        <f>CT12+CT15</f>
        <v>0</v>
      </c>
      <c r="CU11" s="78">
        <v>0</v>
      </c>
      <c r="CV11" s="160">
        <f>CV12+CV15</f>
        <v>0</v>
      </c>
      <c r="CW11" s="160">
        <f>CW12+CW15</f>
        <v>0</v>
      </c>
      <c r="CX11" s="160">
        <f>CX12+CX15</f>
        <v>0</v>
      </c>
      <c r="CY11" s="160">
        <f>CY12+CY15</f>
        <v>0</v>
      </c>
      <c r="CZ11" s="160">
        <f>CZ12+CZ15</f>
        <v>0</v>
      </c>
      <c r="DA11" s="78">
        <v>0</v>
      </c>
      <c r="DB11" s="78">
        <f>DB12+DB15</f>
        <v>0</v>
      </c>
      <c r="DC11" s="78">
        <f>DC12+DC15</f>
        <v>0</v>
      </c>
      <c r="DD11" s="78">
        <f>DD12+DD15</f>
        <v>0</v>
      </c>
      <c r="DE11" s="78">
        <v>0</v>
      </c>
      <c r="DF11" s="160">
        <f>DF12+DF15</f>
        <v>0</v>
      </c>
      <c r="DG11" s="160">
        <f>DG12+DG15</f>
        <v>0</v>
      </c>
      <c r="DH11" s="160">
        <f>DH12+DH15</f>
        <v>0</v>
      </c>
      <c r="DI11" s="160">
        <f>DI12+DI15</f>
        <v>0</v>
      </c>
      <c r="DJ11" s="160">
        <f>DJ12+DJ15</f>
        <v>0</v>
      </c>
    </row>
    <row r="12" ht="22.5" customHeight="1" spans="1:114">
      <c r="A12" s="172" t="s">
        <v>209</v>
      </c>
      <c r="B12" s="173"/>
      <c r="C12" s="174"/>
      <c r="D12" s="175" t="s">
        <v>210</v>
      </c>
      <c r="E12" s="78">
        <v>148907.78</v>
      </c>
      <c r="F12" s="78">
        <v>148907.78</v>
      </c>
      <c r="G12" s="160">
        <f t="shared" ref="G12:S12" si="20">G13+G14</f>
        <v>0</v>
      </c>
      <c r="H12" s="160">
        <f t="shared" si="20"/>
        <v>0</v>
      </c>
      <c r="I12" s="160">
        <f t="shared" si="20"/>
        <v>0</v>
      </c>
      <c r="J12" s="160">
        <f t="shared" si="20"/>
        <v>0</v>
      </c>
      <c r="K12" s="160">
        <f t="shared" si="20"/>
        <v>0</v>
      </c>
      <c r="L12" s="160">
        <f t="shared" si="20"/>
        <v>99417.88</v>
      </c>
      <c r="M12" s="160">
        <f t="shared" si="20"/>
        <v>49489.9</v>
      </c>
      <c r="N12" s="160">
        <f t="shared" si="20"/>
        <v>0</v>
      </c>
      <c r="O12" s="160">
        <f t="shared" si="20"/>
        <v>0</v>
      </c>
      <c r="P12" s="160">
        <f t="shared" si="20"/>
        <v>0</v>
      </c>
      <c r="Q12" s="160">
        <f t="shared" si="20"/>
        <v>0</v>
      </c>
      <c r="R12" s="160">
        <f t="shared" si="20"/>
        <v>0</v>
      </c>
      <c r="S12" s="160">
        <f t="shared" si="20"/>
        <v>0</v>
      </c>
      <c r="T12" s="78">
        <v>0</v>
      </c>
      <c r="U12" s="160">
        <f t="shared" ref="U12:AU12" si="21">U13+U14</f>
        <v>0</v>
      </c>
      <c r="V12" s="160">
        <f t="shared" si="21"/>
        <v>0</v>
      </c>
      <c r="W12" s="160">
        <f t="shared" si="21"/>
        <v>0</v>
      </c>
      <c r="X12" s="160">
        <f t="shared" si="21"/>
        <v>0</v>
      </c>
      <c r="Y12" s="160">
        <f t="shared" si="21"/>
        <v>0</v>
      </c>
      <c r="Z12" s="160">
        <f t="shared" si="21"/>
        <v>0</v>
      </c>
      <c r="AA12" s="160">
        <f t="shared" si="21"/>
        <v>0</v>
      </c>
      <c r="AB12" s="160">
        <f t="shared" si="21"/>
        <v>0</v>
      </c>
      <c r="AC12" s="160">
        <f t="shared" si="21"/>
        <v>0</v>
      </c>
      <c r="AD12" s="160">
        <f t="shared" si="21"/>
        <v>0</v>
      </c>
      <c r="AE12" s="160">
        <f t="shared" si="21"/>
        <v>0</v>
      </c>
      <c r="AF12" s="160">
        <f t="shared" si="21"/>
        <v>0</v>
      </c>
      <c r="AG12" s="160">
        <f t="shared" si="21"/>
        <v>0</v>
      </c>
      <c r="AH12" s="160">
        <f t="shared" si="21"/>
        <v>0</v>
      </c>
      <c r="AI12" s="160">
        <f t="shared" si="21"/>
        <v>0</v>
      </c>
      <c r="AJ12" s="160">
        <f t="shared" si="21"/>
        <v>0</v>
      </c>
      <c r="AK12" s="160">
        <f t="shared" si="21"/>
        <v>0</v>
      </c>
      <c r="AL12" s="160">
        <f t="shared" si="21"/>
        <v>0</v>
      </c>
      <c r="AM12" s="160">
        <f t="shared" si="21"/>
        <v>0</v>
      </c>
      <c r="AN12" s="160">
        <f t="shared" si="21"/>
        <v>0</v>
      </c>
      <c r="AO12" s="160">
        <f t="shared" si="21"/>
        <v>0</v>
      </c>
      <c r="AP12" s="160">
        <f t="shared" si="21"/>
        <v>0</v>
      </c>
      <c r="AQ12" s="160">
        <f t="shared" si="21"/>
        <v>0</v>
      </c>
      <c r="AR12" s="160">
        <f t="shared" si="21"/>
        <v>0</v>
      </c>
      <c r="AS12" s="160">
        <f t="shared" si="21"/>
        <v>0</v>
      </c>
      <c r="AT12" s="160">
        <f t="shared" si="21"/>
        <v>0</v>
      </c>
      <c r="AU12" s="160">
        <f t="shared" si="21"/>
        <v>0</v>
      </c>
      <c r="AV12" s="78">
        <v>0</v>
      </c>
      <c r="AW12" s="160">
        <f t="shared" ref="AW12:BH12" si="22">AW13+AW14</f>
        <v>0</v>
      </c>
      <c r="AX12" s="160">
        <f t="shared" si="22"/>
        <v>0</v>
      </c>
      <c r="AY12" s="160">
        <f t="shared" si="22"/>
        <v>0</v>
      </c>
      <c r="AZ12" s="160">
        <f t="shared" si="22"/>
        <v>0</v>
      </c>
      <c r="BA12" s="160">
        <f t="shared" si="22"/>
        <v>0</v>
      </c>
      <c r="BB12" s="160">
        <f t="shared" si="22"/>
        <v>0</v>
      </c>
      <c r="BC12" s="160">
        <f t="shared" si="22"/>
        <v>0</v>
      </c>
      <c r="BD12" s="160">
        <f t="shared" si="22"/>
        <v>0</v>
      </c>
      <c r="BE12" s="160">
        <f t="shared" si="22"/>
        <v>0</v>
      </c>
      <c r="BF12" s="160">
        <f t="shared" si="22"/>
        <v>0</v>
      </c>
      <c r="BG12" s="160">
        <f t="shared" si="22"/>
        <v>0</v>
      </c>
      <c r="BH12" s="160">
        <f t="shared" si="22"/>
        <v>0</v>
      </c>
      <c r="BI12" s="78">
        <v>0</v>
      </c>
      <c r="BJ12" s="160">
        <f>BJ13+BJ14</f>
        <v>0</v>
      </c>
      <c r="BK12" s="160">
        <f>BK13+BK14</f>
        <v>0</v>
      </c>
      <c r="BL12" s="160">
        <f>BL13+BL14</f>
        <v>0</v>
      </c>
      <c r="BM12" s="160">
        <f>BM13+BM14</f>
        <v>0</v>
      </c>
      <c r="BN12" s="78">
        <v>0</v>
      </c>
      <c r="BO12" s="78">
        <f t="shared" ref="BO12:BZ12" si="23">BO13+BO14</f>
        <v>0</v>
      </c>
      <c r="BP12" s="78">
        <f t="shared" si="23"/>
        <v>0</v>
      </c>
      <c r="BQ12" s="78">
        <f t="shared" si="23"/>
        <v>0</v>
      </c>
      <c r="BR12" s="78">
        <f t="shared" si="23"/>
        <v>0</v>
      </c>
      <c r="BS12" s="78">
        <f t="shared" si="23"/>
        <v>0</v>
      </c>
      <c r="BT12" s="78">
        <f t="shared" si="23"/>
        <v>0</v>
      </c>
      <c r="BU12" s="78">
        <f t="shared" si="23"/>
        <v>0</v>
      </c>
      <c r="BV12" s="78">
        <f t="shared" si="23"/>
        <v>0</v>
      </c>
      <c r="BW12" s="78">
        <f t="shared" si="23"/>
        <v>0</v>
      </c>
      <c r="BX12" s="78">
        <f t="shared" si="23"/>
        <v>0</v>
      </c>
      <c r="BY12" s="78">
        <f t="shared" si="23"/>
        <v>0</v>
      </c>
      <c r="BZ12" s="78">
        <f t="shared" si="23"/>
        <v>0</v>
      </c>
      <c r="CA12" s="78">
        <v>0</v>
      </c>
      <c r="CB12" s="160">
        <f t="shared" ref="CB12:CQ12" si="24">CB13+CB14</f>
        <v>0</v>
      </c>
      <c r="CC12" s="160">
        <f t="shared" si="24"/>
        <v>0</v>
      </c>
      <c r="CD12" s="160">
        <f t="shared" si="24"/>
        <v>0</v>
      </c>
      <c r="CE12" s="160">
        <f t="shared" si="24"/>
        <v>0</v>
      </c>
      <c r="CF12" s="160">
        <f t="shared" si="24"/>
        <v>0</v>
      </c>
      <c r="CG12" s="160">
        <f t="shared" si="24"/>
        <v>0</v>
      </c>
      <c r="CH12" s="160">
        <f t="shared" si="24"/>
        <v>0</v>
      </c>
      <c r="CI12" s="160">
        <f t="shared" si="24"/>
        <v>0</v>
      </c>
      <c r="CJ12" s="160">
        <f t="shared" si="24"/>
        <v>0</v>
      </c>
      <c r="CK12" s="160">
        <f t="shared" si="24"/>
        <v>0</v>
      </c>
      <c r="CL12" s="160">
        <f t="shared" si="24"/>
        <v>0</v>
      </c>
      <c r="CM12" s="160">
        <f t="shared" si="24"/>
        <v>0</v>
      </c>
      <c r="CN12" s="160">
        <f t="shared" si="24"/>
        <v>0</v>
      </c>
      <c r="CO12" s="160">
        <f t="shared" si="24"/>
        <v>0</v>
      </c>
      <c r="CP12" s="160">
        <f t="shared" si="24"/>
        <v>0</v>
      </c>
      <c r="CQ12" s="160">
        <f t="shared" si="24"/>
        <v>0</v>
      </c>
      <c r="CR12" s="78">
        <v>0</v>
      </c>
      <c r="CS12" s="160">
        <f>CS13+CS14</f>
        <v>0</v>
      </c>
      <c r="CT12" s="160">
        <f>CT13+CT14</f>
        <v>0</v>
      </c>
      <c r="CU12" s="78">
        <v>0</v>
      </c>
      <c r="CV12" s="160">
        <f>CV13+CV14</f>
        <v>0</v>
      </c>
      <c r="CW12" s="160">
        <f>CW13+CW14</f>
        <v>0</v>
      </c>
      <c r="CX12" s="160">
        <f>CX13+CX14</f>
        <v>0</v>
      </c>
      <c r="CY12" s="160">
        <f>CY13+CY14</f>
        <v>0</v>
      </c>
      <c r="CZ12" s="160">
        <f>CZ13+CZ14</f>
        <v>0</v>
      </c>
      <c r="DA12" s="78">
        <v>0</v>
      </c>
      <c r="DB12" s="78">
        <f>DB13+DB14</f>
        <v>0</v>
      </c>
      <c r="DC12" s="78">
        <f>DC13+DC14</f>
        <v>0</v>
      </c>
      <c r="DD12" s="78">
        <f>DD13+DD14</f>
        <v>0</v>
      </c>
      <c r="DE12" s="78">
        <v>0</v>
      </c>
      <c r="DF12" s="160">
        <f>DF13+DF14</f>
        <v>0</v>
      </c>
      <c r="DG12" s="160">
        <f>DG13+DG14</f>
        <v>0</v>
      </c>
      <c r="DH12" s="160">
        <f>DH13+DH14</f>
        <v>0</v>
      </c>
      <c r="DI12" s="160">
        <f>DI13+DI14</f>
        <v>0</v>
      </c>
      <c r="DJ12" s="160">
        <f>DJ13+DJ14</f>
        <v>0</v>
      </c>
    </row>
    <row r="13" ht="22.5" customHeight="1" spans="1:114">
      <c r="A13" s="223" t="s">
        <v>211</v>
      </c>
      <c r="B13" s="224"/>
      <c r="C13" s="145"/>
      <c r="D13" s="296" t="s">
        <v>212</v>
      </c>
      <c r="E13" s="78">
        <v>105596.1</v>
      </c>
      <c r="F13" s="78">
        <v>105596.1</v>
      </c>
      <c r="G13" s="81">
        <v>0</v>
      </c>
      <c r="H13" s="81">
        <v>0</v>
      </c>
      <c r="I13" s="81">
        <v>0</v>
      </c>
      <c r="J13" s="81">
        <v>0</v>
      </c>
      <c r="K13" s="81">
        <v>0</v>
      </c>
      <c r="L13" s="81">
        <v>99417.88</v>
      </c>
      <c r="M13" s="81">
        <v>6178.22</v>
      </c>
      <c r="N13" s="81">
        <v>0</v>
      </c>
      <c r="O13" s="81">
        <v>0</v>
      </c>
      <c r="P13" s="81">
        <v>0</v>
      </c>
      <c r="Q13" s="81">
        <v>0</v>
      </c>
      <c r="R13" s="81">
        <v>0</v>
      </c>
      <c r="S13" s="81">
        <v>0</v>
      </c>
      <c r="T13" s="78">
        <v>0</v>
      </c>
      <c r="U13" s="81">
        <v>0</v>
      </c>
      <c r="V13" s="81">
        <v>0</v>
      </c>
      <c r="W13" s="81">
        <v>0</v>
      </c>
      <c r="X13" s="81">
        <v>0</v>
      </c>
      <c r="Y13" s="81">
        <v>0</v>
      </c>
      <c r="Z13" s="81">
        <v>0</v>
      </c>
      <c r="AA13" s="81">
        <v>0</v>
      </c>
      <c r="AB13" s="81">
        <v>0</v>
      </c>
      <c r="AC13" s="81">
        <v>0</v>
      </c>
      <c r="AD13" s="81">
        <v>0</v>
      </c>
      <c r="AE13" s="81">
        <v>0</v>
      </c>
      <c r="AF13" s="81">
        <v>0</v>
      </c>
      <c r="AG13" s="81">
        <v>0</v>
      </c>
      <c r="AH13" s="81">
        <v>0</v>
      </c>
      <c r="AI13" s="81">
        <v>0</v>
      </c>
      <c r="AJ13" s="81">
        <v>0</v>
      </c>
      <c r="AK13" s="81">
        <v>0</v>
      </c>
      <c r="AL13" s="81">
        <v>0</v>
      </c>
      <c r="AM13" s="81">
        <v>0</v>
      </c>
      <c r="AN13" s="81">
        <v>0</v>
      </c>
      <c r="AO13" s="81">
        <v>0</v>
      </c>
      <c r="AP13" s="81">
        <v>0</v>
      </c>
      <c r="AQ13" s="81">
        <v>0</v>
      </c>
      <c r="AR13" s="81">
        <v>0</v>
      </c>
      <c r="AS13" s="81">
        <v>0</v>
      </c>
      <c r="AT13" s="81">
        <v>0</v>
      </c>
      <c r="AU13" s="81">
        <v>0</v>
      </c>
      <c r="AV13" s="78">
        <v>0</v>
      </c>
      <c r="AW13" s="81">
        <v>0</v>
      </c>
      <c r="AX13" s="81">
        <v>0</v>
      </c>
      <c r="AY13" s="81">
        <v>0</v>
      </c>
      <c r="AZ13" s="81">
        <v>0</v>
      </c>
      <c r="BA13" s="81">
        <v>0</v>
      </c>
      <c r="BB13" s="81">
        <v>0</v>
      </c>
      <c r="BC13" s="81">
        <v>0</v>
      </c>
      <c r="BD13" s="81">
        <v>0</v>
      </c>
      <c r="BE13" s="81">
        <v>0</v>
      </c>
      <c r="BF13" s="81">
        <v>0</v>
      </c>
      <c r="BG13" s="81">
        <v>0</v>
      </c>
      <c r="BH13" s="81">
        <v>0</v>
      </c>
      <c r="BI13" s="78">
        <v>0</v>
      </c>
      <c r="BJ13" s="81">
        <v>0</v>
      </c>
      <c r="BK13" s="81">
        <v>0</v>
      </c>
      <c r="BL13" s="81">
        <v>0</v>
      </c>
      <c r="BM13" s="81">
        <v>0</v>
      </c>
      <c r="BN13" s="78">
        <v>0</v>
      </c>
      <c r="BO13" s="306">
        <v>0</v>
      </c>
      <c r="BP13" s="306">
        <v>0</v>
      </c>
      <c r="BQ13" s="306">
        <v>0</v>
      </c>
      <c r="BR13" s="306">
        <v>0</v>
      </c>
      <c r="BS13" s="306">
        <v>0</v>
      </c>
      <c r="BT13" s="306">
        <v>0</v>
      </c>
      <c r="BU13" s="306">
        <v>0</v>
      </c>
      <c r="BV13" s="306">
        <v>0</v>
      </c>
      <c r="BW13" s="306">
        <v>0</v>
      </c>
      <c r="BX13" s="306">
        <v>0</v>
      </c>
      <c r="BY13" s="306">
        <v>0</v>
      </c>
      <c r="BZ13" s="306">
        <v>0</v>
      </c>
      <c r="CA13" s="78">
        <v>0</v>
      </c>
      <c r="CB13" s="81">
        <v>0</v>
      </c>
      <c r="CC13" s="81">
        <v>0</v>
      </c>
      <c r="CD13" s="81">
        <v>0</v>
      </c>
      <c r="CE13" s="81">
        <v>0</v>
      </c>
      <c r="CF13" s="81">
        <v>0</v>
      </c>
      <c r="CG13" s="81">
        <v>0</v>
      </c>
      <c r="CH13" s="81">
        <v>0</v>
      </c>
      <c r="CI13" s="81">
        <v>0</v>
      </c>
      <c r="CJ13" s="81">
        <v>0</v>
      </c>
      <c r="CK13" s="81">
        <v>0</v>
      </c>
      <c r="CL13" s="81">
        <v>0</v>
      </c>
      <c r="CM13" s="81">
        <v>0</v>
      </c>
      <c r="CN13" s="81">
        <v>0</v>
      </c>
      <c r="CO13" s="81">
        <v>0</v>
      </c>
      <c r="CP13" s="81">
        <v>0</v>
      </c>
      <c r="CQ13" s="81">
        <v>0</v>
      </c>
      <c r="CR13" s="78">
        <v>0</v>
      </c>
      <c r="CS13" s="81">
        <v>0</v>
      </c>
      <c r="CT13" s="81">
        <v>0</v>
      </c>
      <c r="CU13" s="78">
        <v>0</v>
      </c>
      <c r="CV13" s="81">
        <v>0</v>
      </c>
      <c r="CW13" s="81">
        <v>0</v>
      </c>
      <c r="CX13" s="81">
        <v>0</v>
      </c>
      <c r="CY13" s="81">
        <v>0</v>
      </c>
      <c r="CZ13" s="81">
        <v>0</v>
      </c>
      <c r="DA13" s="78">
        <v>0</v>
      </c>
      <c r="DB13" s="306">
        <v>0</v>
      </c>
      <c r="DC13" s="306">
        <v>0</v>
      </c>
      <c r="DD13" s="306">
        <v>0</v>
      </c>
      <c r="DE13" s="78">
        <v>0</v>
      </c>
      <c r="DF13" s="81">
        <v>0</v>
      </c>
      <c r="DG13" s="81">
        <v>0</v>
      </c>
      <c r="DH13" s="81">
        <v>0</v>
      </c>
      <c r="DI13" s="81">
        <v>0</v>
      </c>
      <c r="DJ13" s="81">
        <v>0</v>
      </c>
    </row>
    <row r="14" ht="22.5" customHeight="1" spans="1:114">
      <c r="A14" s="223" t="s">
        <v>213</v>
      </c>
      <c r="B14" s="224"/>
      <c r="C14" s="145"/>
      <c r="D14" s="296" t="s">
        <v>214</v>
      </c>
      <c r="E14" s="78">
        <v>43311.68</v>
      </c>
      <c r="F14" s="78">
        <v>43311.68</v>
      </c>
      <c r="G14" s="81">
        <v>0</v>
      </c>
      <c r="H14" s="81">
        <v>0</v>
      </c>
      <c r="I14" s="81">
        <v>0</v>
      </c>
      <c r="J14" s="81">
        <v>0</v>
      </c>
      <c r="K14" s="81">
        <v>0</v>
      </c>
      <c r="L14" s="81">
        <v>0</v>
      </c>
      <c r="M14" s="81">
        <v>43311.68</v>
      </c>
      <c r="N14" s="81">
        <v>0</v>
      </c>
      <c r="O14" s="81">
        <v>0</v>
      </c>
      <c r="P14" s="81">
        <v>0</v>
      </c>
      <c r="Q14" s="81">
        <v>0</v>
      </c>
      <c r="R14" s="81">
        <v>0</v>
      </c>
      <c r="S14" s="81">
        <v>0</v>
      </c>
      <c r="T14" s="78">
        <v>0</v>
      </c>
      <c r="U14" s="81">
        <v>0</v>
      </c>
      <c r="V14" s="81">
        <v>0</v>
      </c>
      <c r="W14" s="81">
        <v>0</v>
      </c>
      <c r="X14" s="81">
        <v>0</v>
      </c>
      <c r="Y14" s="81">
        <v>0</v>
      </c>
      <c r="Z14" s="81">
        <v>0</v>
      </c>
      <c r="AA14" s="81">
        <v>0</v>
      </c>
      <c r="AB14" s="81">
        <v>0</v>
      </c>
      <c r="AC14" s="81">
        <v>0</v>
      </c>
      <c r="AD14" s="81">
        <v>0</v>
      </c>
      <c r="AE14" s="81">
        <v>0</v>
      </c>
      <c r="AF14" s="81">
        <v>0</v>
      </c>
      <c r="AG14" s="81">
        <v>0</v>
      </c>
      <c r="AH14" s="81">
        <v>0</v>
      </c>
      <c r="AI14" s="81">
        <v>0</v>
      </c>
      <c r="AJ14" s="81">
        <v>0</v>
      </c>
      <c r="AK14" s="81">
        <v>0</v>
      </c>
      <c r="AL14" s="81">
        <v>0</v>
      </c>
      <c r="AM14" s="81">
        <v>0</v>
      </c>
      <c r="AN14" s="81">
        <v>0</v>
      </c>
      <c r="AO14" s="81">
        <v>0</v>
      </c>
      <c r="AP14" s="81">
        <v>0</v>
      </c>
      <c r="AQ14" s="81">
        <v>0</v>
      </c>
      <c r="AR14" s="81">
        <v>0</v>
      </c>
      <c r="AS14" s="81">
        <v>0</v>
      </c>
      <c r="AT14" s="81">
        <v>0</v>
      </c>
      <c r="AU14" s="81">
        <v>0</v>
      </c>
      <c r="AV14" s="78">
        <v>0</v>
      </c>
      <c r="AW14" s="81">
        <v>0</v>
      </c>
      <c r="AX14" s="81">
        <v>0</v>
      </c>
      <c r="AY14" s="81">
        <v>0</v>
      </c>
      <c r="AZ14" s="81">
        <v>0</v>
      </c>
      <c r="BA14" s="81">
        <v>0</v>
      </c>
      <c r="BB14" s="81">
        <v>0</v>
      </c>
      <c r="BC14" s="81">
        <v>0</v>
      </c>
      <c r="BD14" s="81">
        <v>0</v>
      </c>
      <c r="BE14" s="81">
        <v>0</v>
      </c>
      <c r="BF14" s="81">
        <v>0</v>
      </c>
      <c r="BG14" s="81">
        <v>0</v>
      </c>
      <c r="BH14" s="81">
        <v>0</v>
      </c>
      <c r="BI14" s="78">
        <v>0</v>
      </c>
      <c r="BJ14" s="81">
        <v>0</v>
      </c>
      <c r="BK14" s="81">
        <v>0</v>
      </c>
      <c r="BL14" s="81">
        <v>0</v>
      </c>
      <c r="BM14" s="81">
        <v>0</v>
      </c>
      <c r="BN14" s="78">
        <v>0</v>
      </c>
      <c r="BO14" s="306">
        <v>0</v>
      </c>
      <c r="BP14" s="306">
        <v>0</v>
      </c>
      <c r="BQ14" s="306">
        <v>0</v>
      </c>
      <c r="BR14" s="306">
        <v>0</v>
      </c>
      <c r="BS14" s="306">
        <v>0</v>
      </c>
      <c r="BT14" s="306">
        <v>0</v>
      </c>
      <c r="BU14" s="306">
        <v>0</v>
      </c>
      <c r="BV14" s="306">
        <v>0</v>
      </c>
      <c r="BW14" s="306">
        <v>0</v>
      </c>
      <c r="BX14" s="306">
        <v>0</v>
      </c>
      <c r="BY14" s="306">
        <v>0</v>
      </c>
      <c r="BZ14" s="306">
        <v>0</v>
      </c>
      <c r="CA14" s="78">
        <v>0</v>
      </c>
      <c r="CB14" s="81">
        <v>0</v>
      </c>
      <c r="CC14" s="81">
        <v>0</v>
      </c>
      <c r="CD14" s="81">
        <v>0</v>
      </c>
      <c r="CE14" s="81">
        <v>0</v>
      </c>
      <c r="CF14" s="81">
        <v>0</v>
      </c>
      <c r="CG14" s="81">
        <v>0</v>
      </c>
      <c r="CH14" s="81">
        <v>0</v>
      </c>
      <c r="CI14" s="81">
        <v>0</v>
      </c>
      <c r="CJ14" s="81">
        <v>0</v>
      </c>
      <c r="CK14" s="81">
        <v>0</v>
      </c>
      <c r="CL14" s="81">
        <v>0</v>
      </c>
      <c r="CM14" s="81">
        <v>0</v>
      </c>
      <c r="CN14" s="81">
        <v>0</v>
      </c>
      <c r="CO14" s="81">
        <v>0</v>
      </c>
      <c r="CP14" s="81">
        <v>0</v>
      </c>
      <c r="CQ14" s="81">
        <v>0</v>
      </c>
      <c r="CR14" s="78">
        <v>0</v>
      </c>
      <c r="CS14" s="81">
        <v>0</v>
      </c>
      <c r="CT14" s="81">
        <v>0</v>
      </c>
      <c r="CU14" s="78">
        <v>0</v>
      </c>
      <c r="CV14" s="81">
        <v>0</v>
      </c>
      <c r="CW14" s="81">
        <v>0</v>
      </c>
      <c r="CX14" s="81">
        <v>0</v>
      </c>
      <c r="CY14" s="81">
        <v>0</v>
      </c>
      <c r="CZ14" s="81">
        <v>0</v>
      </c>
      <c r="DA14" s="78">
        <v>0</v>
      </c>
      <c r="DB14" s="306">
        <v>0</v>
      </c>
      <c r="DC14" s="306">
        <v>0</v>
      </c>
      <c r="DD14" s="306">
        <v>0</v>
      </c>
      <c r="DE14" s="78">
        <v>0</v>
      </c>
      <c r="DF14" s="81">
        <v>0</v>
      </c>
      <c r="DG14" s="81">
        <v>0</v>
      </c>
      <c r="DH14" s="81">
        <v>0</v>
      </c>
      <c r="DI14" s="81">
        <v>0</v>
      </c>
      <c r="DJ14" s="81">
        <v>0</v>
      </c>
    </row>
    <row r="15" ht="22.5" customHeight="1" spans="1:114">
      <c r="A15" s="172" t="s">
        <v>215</v>
      </c>
      <c r="B15" s="173"/>
      <c r="C15" s="174"/>
      <c r="D15" s="175" t="s">
        <v>216</v>
      </c>
      <c r="E15" s="78">
        <v>876515.3</v>
      </c>
      <c r="F15" s="78">
        <v>706901.22</v>
      </c>
      <c r="G15" s="160">
        <f t="shared" ref="G15:S15" si="25">G16</f>
        <v>330504</v>
      </c>
      <c r="H15" s="160">
        <f t="shared" si="25"/>
        <v>207392.52</v>
      </c>
      <c r="I15" s="160">
        <f t="shared" si="25"/>
        <v>161666</v>
      </c>
      <c r="J15" s="160">
        <f t="shared" si="25"/>
        <v>0</v>
      </c>
      <c r="K15" s="160">
        <f t="shared" si="25"/>
        <v>990</v>
      </c>
      <c r="L15" s="160">
        <f t="shared" si="25"/>
        <v>0</v>
      </c>
      <c r="M15" s="160">
        <f t="shared" si="25"/>
        <v>0</v>
      </c>
      <c r="N15" s="160">
        <f t="shared" si="25"/>
        <v>0</v>
      </c>
      <c r="O15" s="160">
        <f t="shared" si="25"/>
        <v>0</v>
      </c>
      <c r="P15" s="160">
        <f t="shared" si="25"/>
        <v>1234.5</v>
      </c>
      <c r="Q15" s="160">
        <f t="shared" si="25"/>
        <v>0</v>
      </c>
      <c r="R15" s="160">
        <f t="shared" si="25"/>
        <v>0</v>
      </c>
      <c r="S15" s="160">
        <f t="shared" si="25"/>
        <v>5114.2</v>
      </c>
      <c r="T15" s="78">
        <v>137534.08</v>
      </c>
      <c r="U15" s="160">
        <f t="shared" ref="U15:AU15" si="26">U16</f>
        <v>5184</v>
      </c>
      <c r="V15" s="160">
        <f t="shared" si="26"/>
        <v>3078</v>
      </c>
      <c r="W15" s="160">
        <f t="shared" si="26"/>
        <v>0</v>
      </c>
      <c r="X15" s="160">
        <f t="shared" si="26"/>
        <v>0</v>
      </c>
      <c r="Y15" s="160">
        <f t="shared" si="26"/>
        <v>0</v>
      </c>
      <c r="Z15" s="160">
        <f t="shared" si="26"/>
        <v>0</v>
      </c>
      <c r="AA15" s="160">
        <f t="shared" si="26"/>
        <v>2568</v>
      </c>
      <c r="AB15" s="160">
        <f t="shared" si="26"/>
        <v>5000</v>
      </c>
      <c r="AC15" s="160">
        <f t="shared" si="26"/>
        <v>5472</v>
      </c>
      <c r="AD15" s="160">
        <f t="shared" si="26"/>
        <v>9192</v>
      </c>
      <c r="AE15" s="160">
        <f t="shared" si="26"/>
        <v>0</v>
      </c>
      <c r="AF15" s="160">
        <f t="shared" si="26"/>
        <v>0</v>
      </c>
      <c r="AG15" s="160">
        <f t="shared" si="26"/>
        <v>0</v>
      </c>
      <c r="AH15" s="160">
        <f t="shared" si="26"/>
        <v>18000</v>
      </c>
      <c r="AI15" s="160">
        <f t="shared" si="26"/>
        <v>3078</v>
      </c>
      <c r="AJ15" s="160">
        <f t="shared" si="26"/>
        <v>0</v>
      </c>
      <c r="AK15" s="160">
        <f t="shared" si="26"/>
        <v>0</v>
      </c>
      <c r="AL15" s="160">
        <f t="shared" si="26"/>
        <v>0</v>
      </c>
      <c r="AM15" s="160">
        <f t="shared" si="26"/>
        <v>0</v>
      </c>
      <c r="AN15" s="160">
        <f t="shared" si="26"/>
        <v>0</v>
      </c>
      <c r="AO15" s="160">
        <f t="shared" si="26"/>
        <v>0</v>
      </c>
      <c r="AP15" s="160">
        <f t="shared" si="26"/>
        <v>9077.12</v>
      </c>
      <c r="AQ15" s="160">
        <f t="shared" si="26"/>
        <v>18384.96</v>
      </c>
      <c r="AR15" s="160">
        <f t="shared" si="26"/>
        <v>0</v>
      </c>
      <c r="AS15" s="160">
        <f t="shared" si="26"/>
        <v>58500</v>
      </c>
      <c r="AT15" s="160">
        <f t="shared" si="26"/>
        <v>0</v>
      </c>
      <c r="AU15" s="160">
        <f t="shared" si="26"/>
        <v>0</v>
      </c>
      <c r="AV15" s="78">
        <v>32080</v>
      </c>
      <c r="AW15" s="160">
        <f t="shared" ref="AW15:BH15" si="27">AW16</f>
        <v>0</v>
      </c>
      <c r="AX15" s="160">
        <f t="shared" si="27"/>
        <v>30880</v>
      </c>
      <c r="AY15" s="160">
        <f t="shared" si="27"/>
        <v>0</v>
      </c>
      <c r="AZ15" s="160">
        <f t="shared" si="27"/>
        <v>0</v>
      </c>
      <c r="BA15" s="160">
        <f t="shared" si="27"/>
        <v>0</v>
      </c>
      <c r="BB15" s="160">
        <f t="shared" si="27"/>
        <v>0</v>
      </c>
      <c r="BC15" s="160">
        <f t="shared" si="27"/>
        <v>0</v>
      </c>
      <c r="BD15" s="160">
        <f t="shared" si="27"/>
        <v>0</v>
      </c>
      <c r="BE15" s="160">
        <f t="shared" si="27"/>
        <v>1200</v>
      </c>
      <c r="BF15" s="160">
        <f t="shared" si="27"/>
        <v>0</v>
      </c>
      <c r="BG15" s="160">
        <f t="shared" si="27"/>
        <v>0</v>
      </c>
      <c r="BH15" s="160">
        <f t="shared" si="27"/>
        <v>0</v>
      </c>
      <c r="BI15" s="78">
        <v>0</v>
      </c>
      <c r="BJ15" s="160">
        <f>BJ16</f>
        <v>0</v>
      </c>
      <c r="BK15" s="160">
        <f>BK16</f>
        <v>0</v>
      </c>
      <c r="BL15" s="160">
        <f>BL16</f>
        <v>0</v>
      </c>
      <c r="BM15" s="160">
        <f>BM16</f>
        <v>0</v>
      </c>
      <c r="BN15" s="78">
        <v>0</v>
      </c>
      <c r="BO15" s="78">
        <f t="shared" ref="BO15:BZ15" si="28">BO16</f>
        <v>0</v>
      </c>
      <c r="BP15" s="78">
        <f t="shared" si="28"/>
        <v>0</v>
      </c>
      <c r="BQ15" s="78">
        <f t="shared" si="28"/>
        <v>0</v>
      </c>
      <c r="BR15" s="78">
        <f t="shared" si="28"/>
        <v>0</v>
      </c>
      <c r="BS15" s="78">
        <f t="shared" si="28"/>
        <v>0</v>
      </c>
      <c r="BT15" s="78">
        <f t="shared" si="28"/>
        <v>0</v>
      </c>
      <c r="BU15" s="78">
        <f t="shared" si="28"/>
        <v>0</v>
      </c>
      <c r="BV15" s="78">
        <f t="shared" si="28"/>
        <v>0</v>
      </c>
      <c r="BW15" s="78">
        <f t="shared" si="28"/>
        <v>0</v>
      </c>
      <c r="BX15" s="78">
        <f t="shared" si="28"/>
        <v>0</v>
      </c>
      <c r="BY15" s="78">
        <f t="shared" si="28"/>
        <v>0</v>
      </c>
      <c r="BZ15" s="78">
        <f t="shared" si="28"/>
        <v>0</v>
      </c>
      <c r="CA15" s="78">
        <v>0</v>
      </c>
      <c r="CB15" s="160">
        <f t="shared" ref="CB15:CQ15" si="29">CB16</f>
        <v>0</v>
      </c>
      <c r="CC15" s="160">
        <f t="shared" si="29"/>
        <v>0</v>
      </c>
      <c r="CD15" s="160">
        <f t="shared" si="29"/>
        <v>0</v>
      </c>
      <c r="CE15" s="160">
        <f t="shared" si="29"/>
        <v>0</v>
      </c>
      <c r="CF15" s="160">
        <f t="shared" si="29"/>
        <v>0</v>
      </c>
      <c r="CG15" s="160">
        <f t="shared" si="29"/>
        <v>0</v>
      </c>
      <c r="CH15" s="160">
        <f t="shared" si="29"/>
        <v>0</v>
      </c>
      <c r="CI15" s="160">
        <f t="shared" si="29"/>
        <v>0</v>
      </c>
      <c r="CJ15" s="160">
        <f t="shared" si="29"/>
        <v>0</v>
      </c>
      <c r="CK15" s="160">
        <f t="shared" si="29"/>
        <v>0</v>
      </c>
      <c r="CL15" s="160">
        <f t="shared" si="29"/>
        <v>0</v>
      </c>
      <c r="CM15" s="160">
        <f t="shared" si="29"/>
        <v>0</v>
      </c>
      <c r="CN15" s="160">
        <f t="shared" si="29"/>
        <v>0</v>
      </c>
      <c r="CO15" s="160">
        <f t="shared" si="29"/>
        <v>0</v>
      </c>
      <c r="CP15" s="160">
        <f t="shared" si="29"/>
        <v>0</v>
      </c>
      <c r="CQ15" s="160">
        <f t="shared" si="29"/>
        <v>0</v>
      </c>
      <c r="CR15" s="78">
        <v>0</v>
      </c>
      <c r="CS15" s="160">
        <f>CS16</f>
        <v>0</v>
      </c>
      <c r="CT15" s="160">
        <f>CT16</f>
        <v>0</v>
      </c>
      <c r="CU15" s="78">
        <v>0</v>
      </c>
      <c r="CV15" s="160">
        <f>CV16</f>
        <v>0</v>
      </c>
      <c r="CW15" s="160">
        <f>CW16</f>
        <v>0</v>
      </c>
      <c r="CX15" s="160">
        <f>CX16</f>
        <v>0</v>
      </c>
      <c r="CY15" s="160">
        <f>CY16</f>
        <v>0</v>
      </c>
      <c r="CZ15" s="160">
        <f>CZ16</f>
        <v>0</v>
      </c>
      <c r="DA15" s="78">
        <v>0</v>
      </c>
      <c r="DB15" s="78">
        <f>DB16</f>
        <v>0</v>
      </c>
      <c r="DC15" s="78">
        <f>DC16</f>
        <v>0</v>
      </c>
      <c r="DD15" s="78">
        <f>DD16</f>
        <v>0</v>
      </c>
      <c r="DE15" s="78">
        <v>0</v>
      </c>
      <c r="DF15" s="160">
        <f>DF16</f>
        <v>0</v>
      </c>
      <c r="DG15" s="160">
        <f>DG16</f>
        <v>0</v>
      </c>
      <c r="DH15" s="160">
        <f>DH16</f>
        <v>0</v>
      </c>
      <c r="DI15" s="160">
        <f>DI16</f>
        <v>0</v>
      </c>
      <c r="DJ15" s="160">
        <f>DJ16</f>
        <v>0</v>
      </c>
    </row>
    <row r="16" ht="22.5" customHeight="1" spans="1:114">
      <c r="A16" s="223" t="s">
        <v>217</v>
      </c>
      <c r="B16" s="224"/>
      <c r="C16" s="145"/>
      <c r="D16" s="296" t="s">
        <v>218</v>
      </c>
      <c r="E16" s="78">
        <v>876515.3</v>
      </c>
      <c r="F16" s="78">
        <v>706901.22</v>
      </c>
      <c r="G16" s="81">
        <v>330504</v>
      </c>
      <c r="H16" s="81">
        <v>207392.52</v>
      </c>
      <c r="I16" s="81">
        <v>161666</v>
      </c>
      <c r="J16" s="81">
        <v>0</v>
      </c>
      <c r="K16" s="81">
        <v>990</v>
      </c>
      <c r="L16" s="81">
        <v>0</v>
      </c>
      <c r="M16" s="81">
        <v>0</v>
      </c>
      <c r="N16" s="81">
        <v>0</v>
      </c>
      <c r="O16" s="81">
        <v>0</v>
      </c>
      <c r="P16" s="81">
        <v>1234.5</v>
      </c>
      <c r="Q16" s="81">
        <v>0</v>
      </c>
      <c r="R16" s="81">
        <v>0</v>
      </c>
      <c r="S16" s="81">
        <v>5114.2</v>
      </c>
      <c r="T16" s="78">
        <v>137534.08</v>
      </c>
      <c r="U16" s="81">
        <v>5184</v>
      </c>
      <c r="V16" s="81">
        <v>3078</v>
      </c>
      <c r="W16" s="81">
        <v>0</v>
      </c>
      <c r="X16" s="81">
        <v>0</v>
      </c>
      <c r="Y16" s="81">
        <v>0</v>
      </c>
      <c r="Z16" s="81">
        <v>0</v>
      </c>
      <c r="AA16" s="81">
        <v>2568</v>
      </c>
      <c r="AB16" s="81">
        <v>5000</v>
      </c>
      <c r="AC16" s="81">
        <v>5472</v>
      </c>
      <c r="AD16" s="81">
        <v>9192</v>
      </c>
      <c r="AE16" s="81">
        <v>0</v>
      </c>
      <c r="AF16" s="81">
        <v>0</v>
      </c>
      <c r="AG16" s="81">
        <v>0</v>
      </c>
      <c r="AH16" s="81">
        <v>18000</v>
      </c>
      <c r="AI16" s="81">
        <v>3078</v>
      </c>
      <c r="AJ16" s="81">
        <v>0</v>
      </c>
      <c r="AK16" s="81">
        <v>0</v>
      </c>
      <c r="AL16" s="81">
        <v>0</v>
      </c>
      <c r="AM16" s="81">
        <v>0</v>
      </c>
      <c r="AN16" s="81">
        <v>0</v>
      </c>
      <c r="AO16" s="81">
        <v>0</v>
      </c>
      <c r="AP16" s="81">
        <v>9077.12</v>
      </c>
      <c r="AQ16" s="81">
        <v>18384.96</v>
      </c>
      <c r="AR16" s="81">
        <v>0</v>
      </c>
      <c r="AS16" s="81">
        <v>58500</v>
      </c>
      <c r="AT16" s="81">
        <v>0</v>
      </c>
      <c r="AU16" s="81">
        <v>0</v>
      </c>
      <c r="AV16" s="78">
        <v>32080</v>
      </c>
      <c r="AW16" s="81">
        <v>0</v>
      </c>
      <c r="AX16" s="81">
        <v>30880</v>
      </c>
      <c r="AY16" s="81">
        <v>0</v>
      </c>
      <c r="AZ16" s="81">
        <v>0</v>
      </c>
      <c r="BA16" s="81">
        <v>0</v>
      </c>
      <c r="BB16" s="81">
        <v>0</v>
      </c>
      <c r="BC16" s="81">
        <v>0</v>
      </c>
      <c r="BD16" s="81">
        <v>0</v>
      </c>
      <c r="BE16" s="81">
        <v>1200</v>
      </c>
      <c r="BF16" s="81">
        <v>0</v>
      </c>
      <c r="BG16" s="81">
        <v>0</v>
      </c>
      <c r="BH16" s="81">
        <v>0</v>
      </c>
      <c r="BI16" s="78">
        <v>0</v>
      </c>
      <c r="BJ16" s="81">
        <v>0</v>
      </c>
      <c r="BK16" s="81">
        <v>0</v>
      </c>
      <c r="BL16" s="81">
        <v>0</v>
      </c>
      <c r="BM16" s="81">
        <v>0</v>
      </c>
      <c r="BN16" s="78">
        <v>0</v>
      </c>
      <c r="BO16" s="306">
        <v>0</v>
      </c>
      <c r="BP16" s="306">
        <v>0</v>
      </c>
      <c r="BQ16" s="306">
        <v>0</v>
      </c>
      <c r="BR16" s="306">
        <v>0</v>
      </c>
      <c r="BS16" s="306">
        <v>0</v>
      </c>
      <c r="BT16" s="306">
        <v>0</v>
      </c>
      <c r="BU16" s="306">
        <v>0</v>
      </c>
      <c r="BV16" s="306">
        <v>0</v>
      </c>
      <c r="BW16" s="306">
        <v>0</v>
      </c>
      <c r="BX16" s="306">
        <v>0</v>
      </c>
      <c r="BY16" s="306">
        <v>0</v>
      </c>
      <c r="BZ16" s="306">
        <v>0</v>
      </c>
      <c r="CA16" s="78">
        <v>0</v>
      </c>
      <c r="CB16" s="81">
        <v>0</v>
      </c>
      <c r="CC16" s="81">
        <v>0</v>
      </c>
      <c r="CD16" s="81">
        <v>0</v>
      </c>
      <c r="CE16" s="81">
        <v>0</v>
      </c>
      <c r="CF16" s="81">
        <v>0</v>
      </c>
      <c r="CG16" s="81">
        <v>0</v>
      </c>
      <c r="CH16" s="81">
        <v>0</v>
      </c>
      <c r="CI16" s="81">
        <v>0</v>
      </c>
      <c r="CJ16" s="81">
        <v>0</v>
      </c>
      <c r="CK16" s="81">
        <v>0</v>
      </c>
      <c r="CL16" s="81">
        <v>0</v>
      </c>
      <c r="CM16" s="81">
        <v>0</v>
      </c>
      <c r="CN16" s="81">
        <v>0</v>
      </c>
      <c r="CO16" s="81">
        <v>0</v>
      </c>
      <c r="CP16" s="81">
        <v>0</v>
      </c>
      <c r="CQ16" s="81">
        <v>0</v>
      </c>
      <c r="CR16" s="78">
        <v>0</v>
      </c>
      <c r="CS16" s="81">
        <v>0</v>
      </c>
      <c r="CT16" s="81">
        <v>0</v>
      </c>
      <c r="CU16" s="78">
        <v>0</v>
      </c>
      <c r="CV16" s="81">
        <v>0</v>
      </c>
      <c r="CW16" s="81">
        <v>0</v>
      </c>
      <c r="CX16" s="81">
        <v>0</v>
      </c>
      <c r="CY16" s="81">
        <v>0</v>
      </c>
      <c r="CZ16" s="81">
        <v>0</v>
      </c>
      <c r="DA16" s="78">
        <v>0</v>
      </c>
      <c r="DB16" s="306">
        <v>0</v>
      </c>
      <c r="DC16" s="306">
        <v>0</v>
      </c>
      <c r="DD16" s="306">
        <v>0</v>
      </c>
      <c r="DE16" s="78">
        <v>0</v>
      </c>
      <c r="DF16" s="81">
        <v>0</v>
      </c>
      <c r="DG16" s="81">
        <v>0</v>
      </c>
      <c r="DH16" s="81">
        <v>0</v>
      </c>
      <c r="DI16" s="81">
        <v>0</v>
      </c>
      <c r="DJ16" s="81">
        <v>0</v>
      </c>
    </row>
    <row r="17" ht="22.5" customHeight="1" spans="1:114">
      <c r="A17" s="172" t="s">
        <v>221</v>
      </c>
      <c r="B17" s="173"/>
      <c r="C17" s="174"/>
      <c r="D17" s="175" t="s">
        <v>222</v>
      </c>
      <c r="E17" s="78">
        <v>45353.8</v>
      </c>
      <c r="F17" s="78">
        <v>45257.8</v>
      </c>
      <c r="G17" s="160">
        <f t="shared" ref="G17:S17" si="30">G18</f>
        <v>0</v>
      </c>
      <c r="H17" s="160">
        <f t="shared" si="30"/>
        <v>0</v>
      </c>
      <c r="I17" s="160">
        <f t="shared" si="30"/>
        <v>0</v>
      </c>
      <c r="J17" s="160">
        <f t="shared" si="30"/>
        <v>0</v>
      </c>
      <c r="K17" s="160">
        <f t="shared" si="30"/>
        <v>0</v>
      </c>
      <c r="L17" s="160">
        <f t="shared" si="30"/>
        <v>0</v>
      </c>
      <c r="M17" s="160">
        <f t="shared" si="30"/>
        <v>0</v>
      </c>
      <c r="N17" s="160">
        <f t="shared" si="30"/>
        <v>45257.8</v>
      </c>
      <c r="O17" s="160">
        <f t="shared" si="30"/>
        <v>0</v>
      </c>
      <c r="P17" s="160">
        <f t="shared" si="30"/>
        <v>0</v>
      </c>
      <c r="Q17" s="160">
        <f t="shared" si="30"/>
        <v>0</v>
      </c>
      <c r="R17" s="160">
        <f t="shared" si="30"/>
        <v>0</v>
      </c>
      <c r="S17" s="160">
        <f t="shared" si="30"/>
        <v>0</v>
      </c>
      <c r="T17" s="78">
        <v>0</v>
      </c>
      <c r="U17" s="160">
        <f t="shared" ref="U17:AU17" si="31">U18</f>
        <v>0</v>
      </c>
      <c r="V17" s="160">
        <f t="shared" si="31"/>
        <v>0</v>
      </c>
      <c r="W17" s="160">
        <f t="shared" si="31"/>
        <v>0</v>
      </c>
      <c r="X17" s="160">
        <f t="shared" si="31"/>
        <v>0</v>
      </c>
      <c r="Y17" s="160">
        <f t="shared" si="31"/>
        <v>0</v>
      </c>
      <c r="Z17" s="160">
        <f t="shared" si="31"/>
        <v>0</v>
      </c>
      <c r="AA17" s="160">
        <f t="shared" si="31"/>
        <v>0</v>
      </c>
      <c r="AB17" s="160">
        <f t="shared" si="31"/>
        <v>0</v>
      </c>
      <c r="AC17" s="160">
        <f t="shared" si="31"/>
        <v>0</v>
      </c>
      <c r="AD17" s="160">
        <f t="shared" si="31"/>
        <v>0</v>
      </c>
      <c r="AE17" s="160">
        <f t="shared" si="31"/>
        <v>0</v>
      </c>
      <c r="AF17" s="160">
        <f t="shared" si="31"/>
        <v>0</v>
      </c>
      <c r="AG17" s="160">
        <f t="shared" si="31"/>
        <v>0</v>
      </c>
      <c r="AH17" s="160">
        <f t="shared" si="31"/>
        <v>0</v>
      </c>
      <c r="AI17" s="160">
        <f t="shared" si="31"/>
        <v>0</v>
      </c>
      <c r="AJ17" s="160">
        <f t="shared" si="31"/>
        <v>0</v>
      </c>
      <c r="AK17" s="160">
        <f t="shared" si="31"/>
        <v>0</v>
      </c>
      <c r="AL17" s="160">
        <f t="shared" si="31"/>
        <v>0</v>
      </c>
      <c r="AM17" s="160">
        <f t="shared" si="31"/>
        <v>0</v>
      </c>
      <c r="AN17" s="160">
        <f t="shared" si="31"/>
        <v>0</v>
      </c>
      <c r="AO17" s="160">
        <f t="shared" si="31"/>
        <v>0</v>
      </c>
      <c r="AP17" s="160">
        <f t="shared" si="31"/>
        <v>0</v>
      </c>
      <c r="AQ17" s="160">
        <f t="shared" si="31"/>
        <v>0</v>
      </c>
      <c r="AR17" s="160">
        <f t="shared" si="31"/>
        <v>0</v>
      </c>
      <c r="AS17" s="160">
        <f t="shared" si="31"/>
        <v>0</v>
      </c>
      <c r="AT17" s="160">
        <f t="shared" si="31"/>
        <v>0</v>
      </c>
      <c r="AU17" s="160">
        <f t="shared" si="31"/>
        <v>0</v>
      </c>
      <c r="AV17" s="78">
        <v>96</v>
      </c>
      <c r="AW17" s="160">
        <f t="shared" ref="AW17:BH17" si="32">AW18</f>
        <v>0</v>
      </c>
      <c r="AX17" s="160">
        <f t="shared" si="32"/>
        <v>96</v>
      </c>
      <c r="AY17" s="160">
        <f t="shared" si="32"/>
        <v>0</v>
      </c>
      <c r="AZ17" s="160">
        <f t="shared" si="32"/>
        <v>0</v>
      </c>
      <c r="BA17" s="160">
        <f t="shared" si="32"/>
        <v>0</v>
      </c>
      <c r="BB17" s="160">
        <f t="shared" si="32"/>
        <v>0</v>
      </c>
      <c r="BC17" s="160">
        <f t="shared" si="32"/>
        <v>0</v>
      </c>
      <c r="BD17" s="160">
        <f t="shared" si="32"/>
        <v>0</v>
      </c>
      <c r="BE17" s="160">
        <f t="shared" si="32"/>
        <v>0</v>
      </c>
      <c r="BF17" s="160">
        <f t="shared" si="32"/>
        <v>0</v>
      </c>
      <c r="BG17" s="160">
        <f t="shared" si="32"/>
        <v>0</v>
      </c>
      <c r="BH17" s="160">
        <f t="shared" si="32"/>
        <v>0</v>
      </c>
      <c r="BI17" s="78">
        <v>0</v>
      </c>
      <c r="BJ17" s="160">
        <f>BJ18</f>
        <v>0</v>
      </c>
      <c r="BK17" s="160">
        <f>BK18</f>
        <v>0</v>
      </c>
      <c r="BL17" s="160">
        <f>BL18</f>
        <v>0</v>
      </c>
      <c r="BM17" s="160">
        <f>BM18</f>
        <v>0</v>
      </c>
      <c r="BN17" s="78">
        <v>0</v>
      </c>
      <c r="BO17" s="78">
        <f t="shared" ref="BO17:BZ17" si="33">BO18</f>
        <v>0</v>
      </c>
      <c r="BP17" s="78">
        <f t="shared" si="33"/>
        <v>0</v>
      </c>
      <c r="BQ17" s="78">
        <f t="shared" si="33"/>
        <v>0</v>
      </c>
      <c r="BR17" s="78">
        <f t="shared" si="33"/>
        <v>0</v>
      </c>
      <c r="BS17" s="78">
        <f t="shared" si="33"/>
        <v>0</v>
      </c>
      <c r="BT17" s="78">
        <f t="shared" si="33"/>
        <v>0</v>
      </c>
      <c r="BU17" s="78">
        <f t="shared" si="33"/>
        <v>0</v>
      </c>
      <c r="BV17" s="78">
        <f t="shared" si="33"/>
        <v>0</v>
      </c>
      <c r="BW17" s="78">
        <f t="shared" si="33"/>
        <v>0</v>
      </c>
      <c r="BX17" s="78">
        <f t="shared" si="33"/>
        <v>0</v>
      </c>
      <c r="BY17" s="78">
        <f t="shared" si="33"/>
        <v>0</v>
      </c>
      <c r="BZ17" s="78">
        <f t="shared" si="33"/>
        <v>0</v>
      </c>
      <c r="CA17" s="78">
        <v>0</v>
      </c>
      <c r="CB17" s="160">
        <f t="shared" ref="CB17:CQ17" si="34">CB18</f>
        <v>0</v>
      </c>
      <c r="CC17" s="160">
        <f t="shared" si="34"/>
        <v>0</v>
      </c>
      <c r="CD17" s="160">
        <f t="shared" si="34"/>
        <v>0</v>
      </c>
      <c r="CE17" s="160">
        <f t="shared" si="34"/>
        <v>0</v>
      </c>
      <c r="CF17" s="160">
        <f t="shared" si="34"/>
        <v>0</v>
      </c>
      <c r="CG17" s="160">
        <f t="shared" si="34"/>
        <v>0</v>
      </c>
      <c r="CH17" s="160">
        <f t="shared" si="34"/>
        <v>0</v>
      </c>
      <c r="CI17" s="160">
        <f t="shared" si="34"/>
        <v>0</v>
      </c>
      <c r="CJ17" s="160">
        <f t="shared" si="34"/>
        <v>0</v>
      </c>
      <c r="CK17" s="160">
        <f t="shared" si="34"/>
        <v>0</v>
      </c>
      <c r="CL17" s="160">
        <f t="shared" si="34"/>
        <v>0</v>
      </c>
      <c r="CM17" s="160">
        <f t="shared" si="34"/>
        <v>0</v>
      </c>
      <c r="CN17" s="160">
        <f t="shared" si="34"/>
        <v>0</v>
      </c>
      <c r="CO17" s="160">
        <f t="shared" si="34"/>
        <v>0</v>
      </c>
      <c r="CP17" s="160">
        <f t="shared" si="34"/>
        <v>0</v>
      </c>
      <c r="CQ17" s="160">
        <f t="shared" si="34"/>
        <v>0</v>
      </c>
      <c r="CR17" s="78">
        <v>0</v>
      </c>
      <c r="CS17" s="160">
        <f>CS18</f>
        <v>0</v>
      </c>
      <c r="CT17" s="160">
        <f>CT18</f>
        <v>0</v>
      </c>
      <c r="CU17" s="78">
        <v>0</v>
      </c>
      <c r="CV17" s="160">
        <f>CV18</f>
        <v>0</v>
      </c>
      <c r="CW17" s="160">
        <f>CW18</f>
        <v>0</v>
      </c>
      <c r="CX17" s="160">
        <f>CX18</f>
        <v>0</v>
      </c>
      <c r="CY17" s="160">
        <f>CY18</f>
        <v>0</v>
      </c>
      <c r="CZ17" s="160">
        <f>CZ18</f>
        <v>0</v>
      </c>
      <c r="DA17" s="78">
        <v>0</v>
      </c>
      <c r="DB17" s="78">
        <f>DB18</f>
        <v>0</v>
      </c>
      <c r="DC17" s="78">
        <f>DC18</f>
        <v>0</v>
      </c>
      <c r="DD17" s="78">
        <f>DD18</f>
        <v>0</v>
      </c>
      <c r="DE17" s="78">
        <v>0</v>
      </c>
      <c r="DF17" s="160">
        <f>DF18</f>
        <v>0</v>
      </c>
      <c r="DG17" s="160">
        <f>DG18</f>
        <v>0</v>
      </c>
      <c r="DH17" s="160">
        <f>DH18</f>
        <v>0</v>
      </c>
      <c r="DI17" s="160">
        <f>DI18</f>
        <v>0</v>
      </c>
      <c r="DJ17" s="160">
        <f>DJ18</f>
        <v>0</v>
      </c>
    </row>
    <row r="18" ht="22.5" customHeight="1" spans="1:114">
      <c r="A18" s="172" t="s">
        <v>223</v>
      </c>
      <c r="B18" s="173"/>
      <c r="C18" s="174"/>
      <c r="D18" s="175" t="s">
        <v>224</v>
      </c>
      <c r="E18" s="78">
        <v>45353.8</v>
      </c>
      <c r="F18" s="78">
        <v>45257.8</v>
      </c>
      <c r="G18" s="160">
        <f t="shared" ref="G18:S18" si="35">G19+G20</f>
        <v>0</v>
      </c>
      <c r="H18" s="160">
        <f t="shared" si="35"/>
        <v>0</v>
      </c>
      <c r="I18" s="160">
        <f t="shared" si="35"/>
        <v>0</v>
      </c>
      <c r="J18" s="160">
        <f t="shared" si="35"/>
        <v>0</v>
      </c>
      <c r="K18" s="160">
        <f t="shared" si="35"/>
        <v>0</v>
      </c>
      <c r="L18" s="160">
        <f t="shared" si="35"/>
        <v>0</v>
      </c>
      <c r="M18" s="160">
        <f t="shared" si="35"/>
        <v>0</v>
      </c>
      <c r="N18" s="160">
        <f t="shared" si="35"/>
        <v>45257.8</v>
      </c>
      <c r="O18" s="160">
        <f t="shared" si="35"/>
        <v>0</v>
      </c>
      <c r="P18" s="160">
        <f t="shared" si="35"/>
        <v>0</v>
      </c>
      <c r="Q18" s="160">
        <f t="shared" si="35"/>
        <v>0</v>
      </c>
      <c r="R18" s="160">
        <f t="shared" si="35"/>
        <v>0</v>
      </c>
      <c r="S18" s="160">
        <f t="shared" si="35"/>
        <v>0</v>
      </c>
      <c r="T18" s="78">
        <v>0</v>
      </c>
      <c r="U18" s="160">
        <f t="shared" ref="U18:AU18" si="36">U19+U20</f>
        <v>0</v>
      </c>
      <c r="V18" s="160">
        <f t="shared" si="36"/>
        <v>0</v>
      </c>
      <c r="W18" s="160">
        <f t="shared" si="36"/>
        <v>0</v>
      </c>
      <c r="X18" s="160">
        <f t="shared" si="36"/>
        <v>0</v>
      </c>
      <c r="Y18" s="160">
        <f t="shared" si="36"/>
        <v>0</v>
      </c>
      <c r="Z18" s="160">
        <f t="shared" si="36"/>
        <v>0</v>
      </c>
      <c r="AA18" s="160">
        <f t="shared" si="36"/>
        <v>0</v>
      </c>
      <c r="AB18" s="160">
        <f t="shared" si="36"/>
        <v>0</v>
      </c>
      <c r="AC18" s="160">
        <f t="shared" si="36"/>
        <v>0</v>
      </c>
      <c r="AD18" s="160">
        <f t="shared" si="36"/>
        <v>0</v>
      </c>
      <c r="AE18" s="160">
        <f t="shared" si="36"/>
        <v>0</v>
      </c>
      <c r="AF18" s="160">
        <f t="shared" si="36"/>
        <v>0</v>
      </c>
      <c r="AG18" s="160">
        <f t="shared" si="36"/>
        <v>0</v>
      </c>
      <c r="AH18" s="160">
        <f t="shared" si="36"/>
        <v>0</v>
      </c>
      <c r="AI18" s="160">
        <f t="shared" si="36"/>
        <v>0</v>
      </c>
      <c r="AJ18" s="160">
        <f t="shared" si="36"/>
        <v>0</v>
      </c>
      <c r="AK18" s="160">
        <f t="shared" si="36"/>
        <v>0</v>
      </c>
      <c r="AL18" s="160">
        <f t="shared" si="36"/>
        <v>0</v>
      </c>
      <c r="AM18" s="160">
        <f t="shared" si="36"/>
        <v>0</v>
      </c>
      <c r="AN18" s="160">
        <f t="shared" si="36"/>
        <v>0</v>
      </c>
      <c r="AO18" s="160">
        <f t="shared" si="36"/>
        <v>0</v>
      </c>
      <c r="AP18" s="160">
        <f t="shared" si="36"/>
        <v>0</v>
      </c>
      <c r="AQ18" s="160">
        <f t="shared" si="36"/>
        <v>0</v>
      </c>
      <c r="AR18" s="160">
        <f t="shared" si="36"/>
        <v>0</v>
      </c>
      <c r="AS18" s="160">
        <f t="shared" si="36"/>
        <v>0</v>
      </c>
      <c r="AT18" s="160">
        <f t="shared" si="36"/>
        <v>0</v>
      </c>
      <c r="AU18" s="160">
        <f t="shared" si="36"/>
        <v>0</v>
      </c>
      <c r="AV18" s="78">
        <v>96</v>
      </c>
      <c r="AW18" s="160">
        <f t="shared" ref="AW18:BH18" si="37">AW19+AW20</f>
        <v>0</v>
      </c>
      <c r="AX18" s="160">
        <f t="shared" si="37"/>
        <v>96</v>
      </c>
      <c r="AY18" s="160">
        <f t="shared" si="37"/>
        <v>0</v>
      </c>
      <c r="AZ18" s="160">
        <f t="shared" si="37"/>
        <v>0</v>
      </c>
      <c r="BA18" s="160">
        <f t="shared" si="37"/>
        <v>0</v>
      </c>
      <c r="BB18" s="160">
        <f t="shared" si="37"/>
        <v>0</v>
      </c>
      <c r="BC18" s="160">
        <f t="shared" si="37"/>
        <v>0</v>
      </c>
      <c r="BD18" s="160">
        <f t="shared" si="37"/>
        <v>0</v>
      </c>
      <c r="BE18" s="160">
        <f t="shared" si="37"/>
        <v>0</v>
      </c>
      <c r="BF18" s="160">
        <f t="shared" si="37"/>
        <v>0</v>
      </c>
      <c r="BG18" s="160">
        <f t="shared" si="37"/>
        <v>0</v>
      </c>
      <c r="BH18" s="160">
        <f t="shared" si="37"/>
        <v>0</v>
      </c>
      <c r="BI18" s="78">
        <v>0</v>
      </c>
      <c r="BJ18" s="160">
        <f>BJ19+BJ20</f>
        <v>0</v>
      </c>
      <c r="BK18" s="160">
        <f>BK19+BK20</f>
        <v>0</v>
      </c>
      <c r="BL18" s="160">
        <f>BL19+BL20</f>
        <v>0</v>
      </c>
      <c r="BM18" s="160">
        <f>BM19+BM20</f>
        <v>0</v>
      </c>
      <c r="BN18" s="78">
        <v>0</v>
      </c>
      <c r="BO18" s="78">
        <f t="shared" ref="BO18:BZ18" si="38">BO19+BO20</f>
        <v>0</v>
      </c>
      <c r="BP18" s="78">
        <f t="shared" si="38"/>
        <v>0</v>
      </c>
      <c r="BQ18" s="78">
        <f t="shared" si="38"/>
        <v>0</v>
      </c>
      <c r="BR18" s="78">
        <f t="shared" si="38"/>
        <v>0</v>
      </c>
      <c r="BS18" s="78">
        <f t="shared" si="38"/>
        <v>0</v>
      </c>
      <c r="BT18" s="78">
        <f t="shared" si="38"/>
        <v>0</v>
      </c>
      <c r="BU18" s="78">
        <f t="shared" si="38"/>
        <v>0</v>
      </c>
      <c r="BV18" s="78">
        <f t="shared" si="38"/>
        <v>0</v>
      </c>
      <c r="BW18" s="78">
        <f t="shared" si="38"/>
        <v>0</v>
      </c>
      <c r="BX18" s="78">
        <f t="shared" si="38"/>
        <v>0</v>
      </c>
      <c r="BY18" s="78">
        <f t="shared" si="38"/>
        <v>0</v>
      </c>
      <c r="BZ18" s="78">
        <f t="shared" si="38"/>
        <v>0</v>
      </c>
      <c r="CA18" s="78">
        <v>0</v>
      </c>
      <c r="CB18" s="160">
        <f t="shared" ref="CB18:CQ18" si="39">CB19+CB20</f>
        <v>0</v>
      </c>
      <c r="CC18" s="160">
        <f t="shared" si="39"/>
        <v>0</v>
      </c>
      <c r="CD18" s="160">
        <f t="shared" si="39"/>
        <v>0</v>
      </c>
      <c r="CE18" s="160">
        <f t="shared" si="39"/>
        <v>0</v>
      </c>
      <c r="CF18" s="160">
        <f t="shared" si="39"/>
        <v>0</v>
      </c>
      <c r="CG18" s="160">
        <f t="shared" si="39"/>
        <v>0</v>
      </c>
      <c r="CH18" s="160">
        <f t="shared" si="39"/>
        <v>0</v>
      </c>
      <c r="CI18" s="160">
        <f t="shared" si="39"/>
        <v>0</v>
      </c>
      <c r="CJ18" s="160">
        <f t="shared" si="39"/>
        <v>0</v>
      </c>
      <c r="CK18" s="160">
        <f t="shared" si="39"/>
        <v>0</v>
      </c>
      <c r="CL18" s="160">
        <f t="shared" si="39"/>
        <v>0</v>
      </c>
      <c r="CM18" s="160">
        <f t="shared" si="39"/>
        <v>0</v>
      </c>
      <c r="CN18" s="160">
        <f t="shared" si="39"/>
        <v>0</v>
      </c>
      <c r="CO18" s="160">
        <f t="shared" si="39"/>
        <v>0</v>
      </c>
      <c r="CP18" s="160">
        <f t="shared" si="39"/>
        <v>0</v>
      </c>
      <c r="CQ18" s="160">
        <f t="shared" si="39"/>
        <v>0</v>
      </c>
      <c r="CR18" s="78">
        <v>0</v>
      </c>
      <c r="CS18" s="160">
        <f>CS19+CS20</f>
        <v>0</v>
      </c>
      <c r="CT18" s="160">
        <f>CT19+CT20</f>
        <v>0</v>
      </c>
      <c r="CU18" s="78">
        <v>0</v>
      </c>
      <c r="CV18" s="160">
        <f>CV19+CV20</f>
        <v>0</v>
      </c>
      <c r="CW18" s="160">
        <f>CW19+CW20</f>
        <v>0</v>
      </c>
      <c r="CX18" s="160">
        <f>CX19+CX20</f>
        <v>0</v>
      </c>
      <c r="CY18" s="160">
        <f>CY19+CY20</f>
        <v>0</v>
      </c>
      <c r="CZ18" s="160">
        <f>CZ19+CZ20</f>
        <v>0</v>
      </c>
      <c r="DA18" s="78">
        <v>0</v>
      </c>
      <c r="DB18" s="78">
        <f>DB19+DB20</f>
        <v>0</v>
      </c>
      <c r="DC18" s="78">
        <f>DC19+DC20</f>
        <v>0</v>
      </c>
      <c r="DD18" s="78">
        <f>DD19+DD20</f>
        <v>0</v>
      </c>
      <c r="DE18" s="78">
        <v>0</v>
      </c>
      <c r="DF18" s="160">
        <f>DF19+DF20</f>
        <v>0</v>
      </c>
      <c r="DG18" s="160">
        <f>DG19+DG20</f>
        <v>0</v>
      </c>
      <c r="DH18" s="160">
        <f>DH19+DH20</f>
        <v>0</v>
      </c>
      <c r="DI18" s="160">
        <f>DI19+DI20</f>
        <v>0</v>
      </c>
      <c r="DJ18" s="160">
        <f>DJ19+DJ20</f>
        <v>0</v>
      </c>
    </row>
    <row r="19" ht="22.5" customHeight="1" spans="1:114">
      <c r="A19" s="223" t="s">
        <v>225</v>
      </c>
      <c r="B19" s="224"/>
      <c r="C19" s="145"/>
      <c r="D19" s="296" t="s">
        <v>226</v>
      </c>
      <c r="E19" s="78">
        <v>40193.91</v>
      </c>
      <c r="F19" s="78">
        <v>40097.91</v>
      </c>
      <c r="G19" s="81">
        <v>0</v>
      </c>
      <c r="H19" s="81">
        <v>0</v>
      </c>
      <c r="I19" s="81">
        <v>0</v>
      </c>
      <c r="J19" s="81">
        <v>0</v>
      </c>
      <c r="K19" s="81">
        <v>0</v>
      </c>
      <c r="L19" s="81">
        <v>0</v>
      </c>
      <c r="M19" s="81">
        <v>0</v>
      </c>
      <c r="N19" s="81">
        <v>40097.91</v>
      </c>
      <c r="O19" s="81">
        <v>0</v>
      </c>
      <c r="P19" s="81">
        <v>0</v>
      </c>
      <c r="Q19" s="81">
        <v>0</v>
      </c>
      <c r="R19" s="81">
        <v>0</v>
      </c>
      <c r="S19" s="81">
        <v>0</v>
      </c>
      <c r="T19" s="78">
        <v>0</v>
      </c>
      <c r="U19" s="81">
        <v>0</v>
      </c>
      <c r="V19" s="81">
        <v>0</v>
      </c>
      <c r="W19" s="81">
        <v>0</v>
      </c>
      <c r="X19" s="81">
        <v>0</v>
      </c>
      <c r="Y19" s="81">
        <v>0</v>
      </c>
      <c r="Z19" s="81">
        <v>0</v>
      </c>
      <c r="AA19" s="81">
        <v>0</v>
      </c>
      <c r="AB19" s="81">
        <v>0</v>
      </c>
      <c r="AC19" s="81">
        <v>0</v>
      </c>
      <c r="AD19" s="81">
        <v>0</v>
      </c>
      <c r="AE19" s="81">
        <v>0</v>
      </c>
      <c r="AF19" s="81">
        <v>0</v>
      </c>
      <c r="AG19" s="81">
        <v>0</v>
      </c>
      <c r="AH19" s="81">
        <v>0</v>
      </c>
      <c r="AI19" s="81">
        <v>0</v>
      </c>
      <c r="AJ19" s="81">
        <v>0</v>
      </c>
      <c r="AK19" s="81">
        <v>0</v>
      </c>
      <c r="AL19" s="81">
        <v>0</v>
      </c>
      <c r="AM19" s="81">
        <v>0</v>
      </c>
      <c r="AN19" s="81">
        <v>0</v>
      </c>
      <c r="AO19" s="81">
        <v>0</v>
      </c>
      <c r="AP19" s="81">
        <v>0</v>
      </c>
      <c r="AQ19" s="81">
        <v>0</v>
      </c>
      <c r="AR19" s="81">
        <v>0</v>
      </c>
      <c r="AS19" s="81">
        <v>0</v>
      </c>
      <c r="AT19" s="81">
        <v>0</v>
      </c>
      <c r="AU19" s="81">
        <v>0</v>
      </c>
      <c r="AV19" s="78">
        <v>96</v>
      </c>
      <c r="AW19" s="81">
        <v>0</v>
      </c>
      <c r="AX19" s="81">
        <v>96</v>
      </c>
      <c r="AY19" s="81">
        <v>0</v>
      </c>
      <c r="AZ19" s="81">
        <v>0</v>
      </c>
      <c r="BA19" s="81">
        <v>0</v>
      </c>
      <c r="BB19" s="81">
        <v>0</v>
      </c>
      <c r="BC19" s="81">
        <v>0</v>
      </c>
      <c r="BD19" s="81">
        <v>0</v>
      </c>
      <c r="BE19" s="81">
        <v>0</v>
      </c>
      <c r="BF19" s="81">
        <v>0</v>
      </c>
      <c r="BG19" s="81">
        <v>0</v>
      </c>
      <c r="BH19" s="81">
        <v>0</v>
      </c>
      <c r="BI19" s="78">
        <v>0</v>
      </c>
      <c r="BJ19" s="81">
        <v>0</v>
      </c>
      <c r="BK19" s="81">
        <v>0</v>
      </c>
      <c r="BL19" s="81">
        <v>0</v>
      </c>
      <c r="BM19" s="81">
        <v>0</v>
      </c>
      <c r="BN19" s="78">
        <v>0</v>
      </c>
      <c r="BO19" s="306">
        <v>0</v>
      </c>
      <c r="BP19" s="306">
        <v>0</v>
      </c>
      <c r="BQ19" s="306">
        <v>0</v>
      </c>
      <c r="BR19" s="306">
        <v>0</v>
      </c>
      <c r="BS19" s="306">
        <v>0</v>
      </c>
      <c r="BT19" s="306">
        <v>0</v>
      </c>
      <c r="BU19" s="306">
        <v>0</v>
      </c>
      <c r="BV19" s="306">
        <v>0</v>
      </c>
      <c r="BW19" s="306">
        <v>0</v>
      </c>
      <c r="BX19" s="306">
        <v>0</v>
      </c>
      <c r="BY19" s="306">
        <v>0</v>
      </c>
      <c r="BZ19" s="306">
        <v>0</v>
      </c>
      <c r="CA19" s="78">
        <v>0</v>
      </c>
      <c r="CB19" s="81">
        <v>0</v>
      </c>
      <c r="CC19" s="81">
        <v>0</v>
      </c>
      <c r="CD19" s="81">
        <v>0</v>
      </c>
      <c r="CE19" s="81">
        <v>0</v>
      </c>
      <c r="CF19" s="81">
        <v>0</v>
      </c>
      <c r="CG19" s="81">
        <v>0</v>
      </c>
      <c r="CH19" s="81">
        <v>0</v>
      </c>
      <c r="CI19" s="81">
        <v>0</v>
      </c>
      <c r="CJ19" s="81">
        <v>0</v>
      </c>
      <c r="CK19" s="81">
        <v>0</v>
      </c>
      <c r="CL19" s="81">
        <v>0</v>
      </c>
      <c r="CM19" s="81">
        <v>0</v>
      </c>
      <c r="CN19" s="81">
        <v>0</v>
      </c>
      <c r="CO19" s="81">
        <v>0</v>
      </c>
      <c r="CP19" s="81">
        <v>0</v>
      </c>
      <c r="CQ19" s="81">
        <v>0</v>
      </c>
      <c r="CR19" s="78">
        <v>0</v>
      </c>
      <c r="CS19" s="81">
        <v>0</v>
      </c>
      <c r="CT19" s="81">
        <v>0</v>
      </c>
      <c r="CU19" s="78">
        <v>0</v>
      </c>
      <c r="CV19" s="81">
        <v>0</v>
      </c>
      <c r="CW19" s="81">
        <v>0</v>
      </c>
      <c r="CX19" s="81">
        <v>0</v>
      </c>
      <c r="CY19" s="81">
        <v>0</v>
      </c>
      <c r="CZ19" s="81">
        <v>0</v>
      </c>
      <c r="DA19" s="78">
        <v>0</v>
      </c>
      <c r="DB19" s="306">
        <v>0</v>
      </c>
      <c r="DC19" s="306">
        <v>0</v>
      </c>
      <c r="DD19" s="306">
        <v>0</v>
      </c>
      <c r="DE19" s="78">
        <v>0</v>
      </c>
      <c r="DF19" s="81">
        <v>0</v>
      </c>
      <c r="DG19" s="81">
        <v>0</v>
      </c>
      <c r="DH19" s="81">
        <v>0</v>
      </c>
      <c r="DI19" s="81">
        <v>0</v>
      </c>
      <c r="DJ19" s="81">
        <v>0</v>
      </c>
    </row>
    <row r="20" ht="22.5" customHeight="1" spans="1:114">
      <c r="A20" s="223" t="s">
        <v>227</v>
      </c>
      <c r="B20" s="224"/>
      <c r="C20" s="145"/>
      <c r="D20" s="296" t="s">
        <v>228</v>
      </c>
      <c r="E20" s="78">
        <v>5159.89</v>
      </c>
      <c r="F20" s="78">
        <v>5159.89</v>
      </c>
      <c r="G20" s="81">
        <v>0</v>
      </c>
      <c r="H20" s="81">
        <v>0</v>
      </c>
      <c r="I20" s="81">
        <v>0</v>
      </c>
      <c r="J20" s="81">
        <v>0</v>
      </c>
      <c r="K20" s="81">
        <v>0</v>
      </c>
      <c r="L20" s="81">
        <v>0</v>
      </c>
      <c r="M20" s="81">
        <v>0</v>
      </c>
      <c r="N20" s="81">
        <v>5159.89</v>
      </c>
      <c r="O20" s="81">
        <v>0</v>
      </c>
      <c r="P20" s="81">
        <v>0</v>
      </c>
      <c r="Q20" s="81">
        <v>0</v>
      </c>
      <c r="R20" s="81">
        <v>0</v>
      </c>
      <c r="S20" s="81">
        <v>0</v>
      </c>
      <c r="T20" s="78">
        <v>0</v>
      </c>
      <c r="U20" s="81">
        <v>0</v>
      </c>
      <c r="V20" s="81">
        <v>0</v>
      </c>
      <c r="W20" s="81">
        <v>0</v>
      </c>
      <c r="X20" s="81">
        <v>0</v>
      </c>
      <c r="Y20" s="81">
        <v>0</v>
      </c>
      <c r="Z20" s="81">
        <v>0</v>
      </c>
      <c r="AA20" s="81">
        <v>0</v>
      </c>
      <c r="AB20" s="81">
        <v>0</v>
      </c>
      <c r="AC20" s="81">
        <v>0</v>
      </c>
      <c r="AD20" s="81">
        <v>0</v>
      </c>
      <c r="AE20" s="81">
        <v>0</v>
      </c>
      <c r="AF20" s="81">
        <v>0</v>
      </c>
      <c r="AG20" s="81">
        <v>0</v>
      </c>
      <c r="AH20" s="81">
        <v>0</v>
      </c>
      <c r="AI20" s="81">
        <v>0</v>
      </c>
      <c r="AJ20" s="81">
        <v>0</v>
      </c>
      <c r="AK20" s="81">
        <v>0</v>
      </c>
      <c r="AL20" s="81">
        <v>0</v>
      </c>
      <c r="AM20" s="81">
        <v>0</v>
      </c>
      <c r="AN20" s="81">
        <v>0</v>
      </c>
      <c r="AO20" s="81">
        <v>0</v>
      </c>
      <c r="AP20" s="81">
        <v>0</v>
      </c>
      <c r="AQ20" s="81">
        <v>0</v>
      </c>
      <c r="AR20" s="81">
        <v>0</v>
      </c>
      <c r="AS20" s="81">
        <v>0</v>
      </c>
      <c r="AT20" s="81">
        <v>0</v>
      </c>
      <c r="AU20" s="81">
        <v>0</v>
      </c>
      <c r="AV20" s="78">
        <v>0</v>
      </c>
      <c r="AW20" s="81">
        <v>0</v>
      </c>
      <c r="AX20" s="81">
        <v>0</v>
      </c>
      <c r="AY20" s="81">
        <v>0</v>
      </c>
      <c r="AZ20" s="81">
        <v>0</v>
      </c>
      <c r="BA20" s="81">
        <v>0</v>
      </c>
      <c r="BB20" s="81">
        <v>0</v>
      </c>
      <c r="BC20" s="81">
        <v>0</v>
      </c>
      <c r="BD20" s="81">
        <v>0</v>
      </c>
      <c r="BE20" s="81">
        <v>0</v>
      </c>
      <c r="BF20" s="81">
        <v>0</v>
      </c>
      <c r="BG20" s="81">
        <v>0</v>
      </c>
      <c r="BH20" s="81">
        <v>0</v>
      </c>
      <c r="BI20" s="78">
        <v>0</v>
      </c>
      <c r="BJ20" s="81">
        <v>0</v>
      </c>
      <c r="BK20" s="81">
        <v>0</v>
      </c>
      <c r="BL20" s="81">
        <v>0</v>
      </c>
      <c r="BM20" s="81">
        <v>0</v>
      </c>
      <c r="BN20" s="78">
        <v>0</v>
      </c>
      <c r="BO20" s="306">
        <v>0</v>
      </c>
      <c r="BP20" s="306">
        <v>0</v>
      </c>
      <c r="BQ20" s="306">
        <v>0</v>
      </c>
      <c r="BR20" s="306">
        <v>0</v>
      </c>
      <c r="BS20" s="306">
        <v>0</v>
      </c>
      <c r="BT20" s="306">
        <v>0</v>
      </c>
      <c r="BU20" s="306">
        <v>0</v>
      </c>
      <c r="BV20" s="306">
        <v>0</v>
      </c>
      <c r="BW20" s="306">
        <v>0</v>
      </c>
      <c r="BX20" s="306">
        <v>0</v>
      </c>
      <c r="BY20" s="306">
        <v>0</v>
      </c>
      <c r="BZ20" s="306">
        <v>0</v>
      </c>
      <c r="CA20" s="78">
        <v>0</v>
      </c>
      <c r="CB20" s="81">
        <v>0</v>
      </c>
      <c r="CC20" s="81">
        <v>0</v>
      </c>
      <c r="CD20" s="81">
        <v>0</v>
      </c>
      <c r="CE20" s="81">
        <v>0</v>
      </c>
      <c r="CF20" s="81">
        <v>0</v>
      </c>
      <c r="CG20" s="81">
        <v>0</v>
      </c>
      <c r="CH20" s="81">
        <v>0</v>
      </c>
      <c r="CI20" s="81">
        <v>0</v>
      </c>
      <c r="CJ20" s="81">
        <v>0</v>
      </c>
      <c r="CK20" s="81">
        <v>0</v>
      </c>
      <c r="CL20" s="81">
        <v>0</v>
      </c>
      <c r="CM20" s="81">
        <v>0</v>
      </c>
      <c r="CN20" s="81">
        <v>0</v>
      </c>
      <c r="CO20" s="81">
        <v>0</v>
      </c>
      <c r="CP20" s="81">
        <v>0</v>
      </c>
      <c r="CQ20" s="81">
        <v>0</v>
      </c>
      <c r="CR20" s="78">
        <v>0</v>
      </c>
      <c r="CS20" s="81">
        <v>0</v>
      </c>
      <c r="CT20" s="81">
        <v>0</v>
      </c>
      <c r="CU20" s="78">
        <v>0</v>
      </c>
      <c r="CV20" s="81">
        <v>0</v>
      </c>
      <c r="CW20" s="81">
        <v>0</v>
      </c>
      <c r="CX20" s="81">
        <v>0</v>
      </c>
      <c r="CY20" s="81">
        <v>0</v>
      </c>
      <c r="CZ20" s="81">
        <v>0</v>
      </c>
      <c r="DA20" s="78">
        <v>0</v>
      </c>
      <c r="DB20" s="306">
        <v>0</v>
      </c>
      <c r="DC20" s="306">
        <v>0</v>
      </c>
      <c r="DD20" s="306">
        <v>0</v>
      </c>
      <c r="DE20" s="78">
        <v>0</v>
      </c>
      <c r="DF20" s="81">
        <v>0</v>
      </c>
      <c r="DG20" s="81">
        <v>0</v>
      </c>
      <c r="DH20" s="81">
        <v>0</v>
      </c>
      <c r="DI20" s="81">
        <v>0</v>
      </c>
      <c r="DJ20" s="81">
        <v>0</v>
      </c>
    </row>
    <row r="21" ht="22.5" customHeight="1" spans="1:114">
      <c r="A21" s="172" t="s">
        <v>229</v>
      </c>
      <c r="B21" s="173"/>
      <c r="C21" s="174"/>
      <c r="D21" s="175" t="s">
        <v>230</v>
      </c>
      <c r="E21" s="78">
        <v>90675.3</v>
      </c>
      <c r="F21" s="78">
        <v>90675.3</v>
      </c>
      <c r="G21" s="160">
        <f t="shared" ref="G21:S21" si="40">G22</f>
        <v>0</v>
      </c>
      <c r="H21" s="160">
        <f t="shared" si="40"/>
        <v>0</v>
      </c>
      <c r="I21" s="160">
        <f t="shared" si="40"/>
        <v>0</v>
      </c>
      <c r="J21" s="160">
        <f t="shared" si="40"/>
        <v>0</v>
      </c>
      <c r="K21" s="160">
        <f t="shared" si="40"/>
        <v>0</v>
      </c>
      <c r="L21" s="160">
        <f t="shared" si="40"/>
        <v>0</v>
      </c>
      <c r="M21" s="160">
        <f t="shared" si="40"/>
        <v>0</v>
      </c>
      <c r="N21" s="160">
        <f t="shared" si="40"/>
        <v>0</v>
      </c>
      <c r="O21" s="160">
        <f t="shared" si="40"/>
        <v>0</v>
      </c>
      <c r="P21" s="160">
        <f t="shared" si="40"/>
        <v>0</v>
      </c>
      <c r="Q21" s="160">
        <f t="shared" si="40"/>
        <v>90675.3</v>
      </c>
      <c r="R21" s="160">
        <f t="shared" si="40"/>
        <v>0</v>
      </c>
      <c r="S21" s="160">
        <f t="shared" si="40"/>
        <v>0</v>
      </c>
      <c r="T21" s="78">
        <v>0</v>
      </c>
      <c r="U21" s="160">
        <f t="shared" ref="U21:AU21" si="41">U22</f>
        <v>0</v>
      </c>
      <c r="V21" s="160">
        <f t="shared" si="41"/>
        <v>0</v>
      </c>
      <c r="W21" s="160">
        <f t="shared" si="41"/>
        <v>0</v>
      </c>
      <c r="X21" s="160">
        <f t="shared" si="41"/>
        <v>0</v>
      </c>
      <c r="Y21" s="160">
        <f t="shared" si="41"/>
        <v>0</v>
      </c>
      <c r="Z21" s="160">
        <f t="shared" si="41"/>
        <v>0</v>
      </c>
      <c r="AA21" s="160">
        <f t="shared" si="41"/>
        <v>0</v>
      </c>
      <c r="AB21" s="160">
        <f t="shared" si="41"/>
        <v>0</v>
      </c>
      <c r="AC21" s="160">
        <f t="shared" si="41"/>
        <v>0</v>
      </c>
      <c r="AD21" s="160">
        <f t="shared" si="41"/>
        <v>0</v>
      </c>
      <c r="AE21" s="160">
        <f t="shared" si="41"/>
        <v>0</v>
      </c>
      <c r="AF21" s="160">
        <f t="shared" si="41"/>
        <v>0</v>
      </c>
      <c r="AG21" s="160">
        <f t="shared" si="41"/>
        <v>0</v>
      </c>
      <c r="AH21" s="160">
        <f t="shared" si="41"/>
        <v>0</v>
      </c>
      <c r="AI21" s="160">
        <f t="shared" si="41"/>
        <v>0</v>
      </c>
      <c r="AJ21" s="160">
        <f t="shared" si="41"/>
        <v>0</v>
      </c>
      <c r="AK21" s="160">
        <f t="shared" si="41"/>
        <v>0</v>
      </c>
      <c r="AL21" s="160">
        <f t="shared" si="41"/>
        <v>0</v>
      </c>
      <c r="AM21" s="160">
        <f t="shared" si="41"/>
        <v>0</v>
      </c>
      <c r="AN21" s="160">
        <f t="shared" si="41"/>
        <v>0</v>
      </c>
      <c r="AO21" s="160">
        <f t="shared" si="41"/>
        <v>0</v>
      </c>
      <c r="AP21" s="160">
        <f t="shared" si="41"/>
        <v>0</v>
      </c>
      <c r="AQ21" s="160">
        <f t="shared" si="41"/>
        <v>0</v>
      </c>
      <c r="AR21" s="160">
        <f t="shared" si="41"/>
        <v>0</v>
      </c>
      <c r="AS21" s="160">
        <f t="shared" si="41"/>
        <v>0</v>
      </c>
      <c r="AT21" s="160">
        <f t="shared" si="41"/>
        <v>0</v>
      </c>
      <c r="AU21" s="160">
        <f t="shared" si="41"/>
        <v>0</v>
      </c>
      <c r="AV21" s="78">
        <v>0</v>
      </c>
      <c r="AW21" s="160">
        <f t="shared" ref="AW21:BH21" si="42">AW22</f>
        <v>0</v>
      </c>
      <c r="AX21" s="160">
        <f t="shared" si="42"/>
        <v>0</v>
      </c>
      <c r="AY21" s="160">
        <f t="shared" si="42"/>
        <v>0</v>
      </c>
      <c r="AZ21" s="160">
        <f t="shared" si="42"/>
        <v>0</v>
      </c>
      <c r="BA21" s="160">
        <f t="shared" si="42"/>
        <v>0</v>
      </c>
      <c r="BB21" s="160">
        <f t="shared" si="42"/>
        <v>0</v>
      </c>
      <c r="BC21" s="160">
        <f t="shared" si="42"/>
        <v>0</v>
      </c>
      <c r="BD21" s="160">
        <f t="shared" si="42"/>
        <v>0</v>
      </c>
      <c r="BE21" s="160">
        <f t="shared" si="42"/>
        <v>0</v>
      </c>
      <c r="BF21" s="160">
        <f t="shared" si="42"/>
        <v>0</v>
      </c>
      <c r="BG21" s="160">
        <f t="shared" si="42"/>
        <v>0</v>
      </c>
      <c r="BH21" s="160">
        <f t="shared" si="42"/>
        <v>0</v>
      </c>
      <c r="BI21" s="78">
        <v>0</v>
      </c>
      <c r="BJ21" s="160">
        <f>BJ22</f>
        <v>0</v>
      </c>
      <c r="BK21" s="160">
        <f>BK22</f>
        <v>0</v>
      </c>
      <c r="BL21" s="160">
        <f>BL22</f>
        <v>0</v>
      </c>
      <c r="BM21" s="160">
        <f>BM22</f>
        <v>0</v>
      </c>
      <c r="BN21" s="78">
        <v>0</v>
      </c>
      <c r="BO21" s="78">
        <f t="shared" ref="BO21:BZ21" si="43">BO22</f>
        <v>0</v>
      </c>
      <c r="BP21" s="78">
        <f t="shared" si="43"/>
        <v>0</v>
      </c>
      <c r="BQ21" s="78">
        <f t="shared" si="43"/>
        <v>0</v>
      </c>
      <c r="BR21" s="78">
        <f t="shared" si="43"/>
        <v>0</v>
      </c>
      <c r="BS21" s="78">
        <f t="shared" si="43"/>
        <v>0</v>
      </c>
      <c r="BT21" s="78">
        <f t="shared" si="43"/>
        <v>0</v>
      </c>
      <c r="BU21" s="78">
        <f t="shared" si="43"/>
        <v>0</v>
      </c>
      <c r="BV21" s="78">
        <f t="shared" si="43"/>
        <v>0</v>
      </c>
      <c r="BW21" s="78">
        <f t="shared" si="43"/>
        <v>0</v>
      </c>
      <c r="BX21" s="78">
        <f t="shared" si="43"/>
        <v>0</v>
      </c>
      <c r="BY21" s="78">
        <f t="shared" si="43"/>
        <v>0</v>
      </c>
      <c r="BZ21" s="78">
        <f t="shared" si="43"/>
        <v>0</v>
      </c>
      <c r="CA21" s="78">
        <v>0</v>
      </c>
      <c r="CB21" s="160">
        <f t="shared" ref="CB21:CQ21" si="44">CB22</f>
        <v>0</v>
      </c>
      <c r="CC21" s="160">
        <f t="shared" si="44"/>
        <v>0</v>
      </c>
      <c r="CD21" s="160">
        <f t="shared" si="44"/>
        <v>0</v>
      </c>
      <c r="CE21" s="160">
        <f t="shared" si="44"/>
        <v>0</v>
      </c>
      <c r="CF21" s="160">
        <f t="shared" si="44"/>
        <v>0</v>
      </c>
      <c r="CG21" s="160">
        <f t="shared" si="44"/>
        <v>0</v>
      </c>
      <c r="CH21" s="160">
        <f t="shared" si="44"/>
        <v>0</v>
      </c>
      <c r="CI21" s="160">
        <f t="shared" si="44"/>
        <v>0</v>
      </c>
      <c r="CJ21" s="160">
        <f t="shared" si="44"/>
        <v>0</v>
      </c>
      <c r="CK21" s="160">
        <f t="shared" si="44"/>
        <v>0</v>
      </c>
      <c r="CL21" s="160">
        <f t="shared" si="44"/>
        <v>0</v>
      </c>
      <c r="CM21" s="160">
        <f t="shared" si="44"/>
        <v>0</v>
      </c>
      <c r="CN21" s="160">
        <f t="shared" si="44"/>
        <v>0</v>
      </c>
      <c r="CO21" s="160">
        <f t="shared" si="44"/>
        <v>0</v>
      </c>
      <c r="CP21" s="160">
        <f t="shared" si="44"/>
        <v>0</v>
      </c>
      <c r="CQ21" s="160">
        <f t="shared" si="44"/>
        <v>0</v>
      </c>
      <c r="CR21" s="78">
        <v>0</v>
      </c>
      <c r="CS21" s="160">
        <f>CS22</f>
        <v>0</v>
      </c>
      <c r="CT21" s="160">
        <f>CT22</f>
        <v>0</v>
      </c>
      <c r="CU21" s="78">
        <v>0</v>
      </c>
      <c r="CV21" s="160">
        <f>CV22</f>
        <v>0</v>
      </c>
      <c r="CW21" s="160">
        <f>CW22</f>
        <v>0</v>
      </c>
      <c r="CX21" s="160">
        <f>CX22</f>
        <v>0</v>
      </c>
      <c r="CY21" s="160">
        <f>CY22</f>
        <v>0</v>
      </c>
      <c r="CZ21" s="160">
        <f>CZ22</f>
        <v>0</v>
      </c>
      <c r="DA21" s="78">
        <v>0</v>
      </c>
      <c r="DB21" s="78">
        <f>DB22</f>
        <v>0</v>
      </c>
      <c r="DC21" s="78">
        <f>DC22</f>
        <v>0</v>
      </c>
      <c r="DD21" s="78">
        <f>DD22</f>
        <v>0</v>
      </c>
      <c r="DE21" s="78">
        <v>0</v>
      </c>
      <c r="DF21" s="160">
        <f>DF22</f>
        <v>0</v>
      </c>
      <c r="DG21" s="160">
        <f>DG22</f>
        <v>0</v>
      </c>
      <c r="DH21" s="160">
        <f>DH22</f>
        <v>0</v>
      </c>
      <c r="DI21" s="160">
        <f>DI22</f>
        <v>0</v>
      </c>
      <c r="DJ21" s="160">
        <f>DJ22</f>
        <v>0</v>
      </c>
    </row>
    <row r="22" ht="22.5" customHeight="1" spans="1:114">
      <c r="A22" s="172" t="s">
        <v>231</v>
      </c>
      <c r="B22" s="173"/>
      <c r="C22" s="174"/>
      <c r="D22" s="175" t="s">
        <v>232</v>
      </c>
      <c r="E22" s="78">
        <v>90675.3</v>
      </c>
      <c r="F22" s="78">
        <v>90675.3</v>
      </c>
      <c r="G22" s="160">
        <f t="shared" ref="G22:S22" si="45">G23</f>
        <v>0</v>
      </c>
      <c r="H22" s="160">
        <f t="shared" si="45"/>
        <v>0</v>
      </c>
      <c r="I22" s="160">
        <f t="shared" si="45"/>
        <v>0</v>
      </c>
      <c r="J22" s="160">
        <f t="shared" si="45"/>
        <v>0</v>
      </c>
      <c r="K22" s="160">
        <f t="shared" si="45"/>
        <v>0</v>
      </c>
      <c r="L22" s="160">
        <f t="shared" si="45"/>
        <v>0</v>
      </c>
      <c r="M22" s="160">
        <f t="shared" si="45"/>
        <v>0</v>
      </c>
      <c r="N22" s="160">
        <f t="shared" si="45"/>
        <v>0</v>
      </c>
      <c r="O22" s="160">
        <f t="shared" si="45"/>
        <v>0</v>
      </c>
      <c r="P22" s="160">
        <f t="shared" si="45"/>
        <v>0</v>
      </c>
      <c r="Q22" s="160">
        <f t="shared" si="45"/>
        <v>90675.3</v>
      </c>
      <c r="R22" s="160">
        <f t="shared" si="45"/>
        <v>0</v>
      </c>
      <c r="S22" s="160">
        <f t="shared" si="45"/>
        <v>0</v>
      </c>
      <c r="T22" s="78">
        <v>0</v>
      </c>
      <c r="U22" s="160">
        <f t="shared" ref="U22:AU22" si="46">U23</f>
        <v>0</v>
      </c>
      <c r="V22" s="160">
        <f t="shared" si="46"/>
        <v>0</v>
      </c>
      <c r="W22" s="160">
        <f t="shared" si="46"/>
        <v>0</v>
      </c>
      <c r="X22" s="160">
        <f t="shared" si="46"/>
        <v>0</v>
      </c>
      <c r="Y22" s="160">
        <f t="shared" si="46"/>
        <v>0</v>
      </c>
      <c r="Z22" s="160">
        <f t="shared" si="46"/>
        <v>0</v>
      </c>
      <c r="AA22" s="160">
        <f t="shared" si="46"/>
        <v>0</v>
      </c>
      <c r="AB22" s="160">
        <f t="shared" si="46"/>
        <v>0</v>
      </c>
      <c r="AC22" s="160">
        <f t="shared" si="46"/>
        <v>0</v>
      </c>
      <c r="AD22" s="160">
        <f t="shared" si="46"/>
        <v>0</v>
      </c>
      <c r="AE22" s="160">
        <f t="shared" si="46"/>
        <v>0</v>
      </c>
      <c r="AF22" s="160">
        <f t="shared" si="46"/>
        <v>0</v>
      </c>
      <c r="AG22" s="160">
        <f t="shared" si="46"/>
        <v>0</v>
      </c>
      <c r="AH22" s="160">
        <f t="shared" si="46"/>
        <v>0</v>
      </c>
      <c r="AI22" s="160">
        <f t="shared" si="46"/>
        <v>0</v>
      </c>
      <c r="AJ22" s="160">
        <f t="shared" si="46"/>
        <v>0</v>
      </c>
      <c r="AK22" s="160">
        <f t="shared" si="46"/>
        <v>0</v>
      </c>
      <c r="AL22" s="160">
        <f t="shared" si="46"/>
        <v>0</v>
      </c>
      <c r="AM22" s="160">
        <f t="shared" si="46"/>
        <v>0</v>
      </c>
      <c r="AN22" s="160">
        <f t="shared" si="46"/>
        <v>0</v>
      </c>
      <c r="AO22" s="160">
        <f t="shared" si="46"/>
        <v>0</v>
      </c>
      <c r="AP22" s="160">
        <f t="shared" si="46"/>
        <v>0</v>
      </c>
      <c r="AQ22" s="160">
        <f t="shared" si="46"/>
        <v>0</v>
      </c>
      <c r="AR22" s="160">
        <f t="shared" si="46"/>
        <v>0</v>
      </c>
      <c r="AS22" s="160">
        <f t="shared" si="46"/>
        <v>0</v>
      </c>
      <c r="AT22" s="160">
        <f t="shared" si="46"/>
        <v>0</v>
      </c>
      <c r="AU22" s="160">
        <f t="shared" si="46"/>
        <v>0</v>
      </c>
      <c r="AV22" s="78">
        <v>0</v>
      </c>
      <c r="AW22" s="160">
        <f t="shared" ref="AW22:BH22" si="47">AW23</f>
        <v>0</v>
      </c>
      <c r="AX22" s="160">
        <f t="shared" si="47"/>
        <v>0</v>
      </c>
      <c r="AY22" s="160">
        <f t="shared" si="47"/>
        <v>0</v>
      </c>
      <c r="AZ22" s="160">
        <f t="shared" si="47"/>
        <v>0</v>
      </c>
      <c r="BA22" s="160">
        <f t="shared" si="47"/>
        <v>0</v>
      </c>
      <c r="BB22" s="160">
        <f t="shared" si="47"/>
        <v>0</v>
      </c>
      <c r="BC22" s="160">
        <f t="shared" si="47"/>
        <v>0</v>
      </c>
      <c r="BD22" s="160">
        <f t="shared" si="47"/>
        <v>0</v>
      </c>
      <c r="BE22" s="160">
        <f t="shared" si="47"/>
        <v>0</v>
      </c>
      <c r="BF22" s="160">
        <f t="shared" si="47"/>
        <v>0</v>
      </c>
      <c r="BG22" s="160">
        <f t="shared" si="47"/>
        <v>0</v>
      </c>
      <c r="BH22" s="160">
        <f t="shared" si="47"/>
        <v>0</v>
      </c>
      <c r="BI22" s="78">
        <v>0</v>
      </c>
      <c r="BJ22" s="160">
        <f>BJ23</f>
        <v>0</v>
      </c>
      <c r="BK22" s="160">
        <f>BK23</f>
        <v>0</v>
      </c>
      <c r="BL22" s="160">
        <f>BL23</f>
        <v>0</v>
      </c>
      <c r="BM22" s="160">
        <f>BM23</f>
        <v>0</v>
      </c>
      <c r="BN22" s="78">
        <v>0</v>
      </c>
      <c r="BO22" s="78">
        <f t="shared" ref="BO22:BZ22" si="48">BO23</f>
        <v>0</v>
      </c>
      <c r="BP22" s="78">
        <f t="shared" si="48"/>
        <v>0</v>
      </c>
      <c r="BQ22" s="78">
        <f t="shared" si="48"/>
        <v>0</v>
      </c>
      <c r="BR22" s="78">
        <f t="shared" si="48"/>
        <v>0</v>
      </c>
      <c r="BS22" s="78">
        <f t="shared" si="48"/>
        <v>0</v>
      </c>
      <c r="BT22" s="78">
        <f t="shared" si="48"/>
        <v>0</v>
      </c>
      <c r="BU22" s="78">
        <f t="shared" si="48"/>
        <v>0</v>
      </c>
      <c r="BV22" s="78">
        <f t="shared" si="48"/>
        <v>0</v>
      </c>
      <c r="BW22" s="78">
        <f t="shared" si="48"/>
        <v>0</v>
      </c>
      <c r="BX22" s="78">
        <f t="shared" si="48"/>
        <v>0</v>
      </c>
      <c r="BY22" s="78">
        <f t="shared" si="48"/>
        <v>0</v>
      </c>
      <c r="BZ22" s="78">
        <f t="shared" si="48"/>
        <v>0</v>
      </c>
      <c r="CA22" s="78">
        <v>0</v>
      </c>
      <c r="CB22" s="160">
        <f t="shared" ref="CB22:CQ22" si="49">CB23</f>
        <v>0</v>
      </c>
      <c r="CC22" s="160">
        <f t="shared" si="49"/>
        <v>0</v>
      </c>
      <c r="CD22" s="160">
        <f t="shared" si="49"/>
        <v>0</v>
      </c>
      <c r="CE22" s="160">
        <f t="shared" si="49"/>
        <v>0</v>
      </c>
      <c r="CF22" s="160">
        <f t="shared" si="49"/>
        <v>0</v>
      </c>
      <c r="CG22" s="160">
        <f t="shared" si="49"/>
        <v>0</v>
      </c>
      <c r="CH22" s="160">
        <f t="shared" si="49"/>
        <v>0</v>
      </c>
      <c r="CI22" s="160">
        <f t="shared" si="49"/>
        <v>0</v>
      </c>
      <c r="CJ22" s="160">
        <f t="shared" si="49"/>
        <v>0</v>
      </c>
      <c r="CK22" s="160">
        <f t="shared" si="49"/>
        <v>0</v>
      </c>
      <c r="CL22" s="160">
        <f t="shared" si="49"/>
        <v>0</v>
      </c>
      <c r="CM22" s="160">
        <f t="shared" si="49"/>
        <v>0</v>
      </c>
      <c r="CN22" s="160">
        <f t="shared" si="49"/>
        <v>0</v>
      </c>
      <c r="CO22" s="160">
        <f t="shared" si="49"/>
        <v>0</v>
      </c>
      <c r="CP22" s="160">
        <f t="shared" si="49"/>
        <v>0</v>
      </c>
      <c r="CQ22" s="160">
        <f t="shared" si="49"/>
        <v>0</v>
      </c>
      <c r="CR22" s="78">
        <v>0</v>
      </c>
      <c r="CS22" s="160">
        <f>CS23</f>
        <v>0</v>
      </c>
      <c r="CT22" s="160">
        <f>CT23</f>
        <v>0</v>
      </c>
      <c r="CU22" s="78">
        <v>0</v>
      </c>
      <c r="CV22" s="160">
        <f>CV23</f>
        <v>0</v>
      </c>
      <c r="CW22" s="160">
        <f>CW23</f>
        <v>0</v>
      </c>
      <c r="CX22" s="160">
        <f>CX23</f>
        <v>0</v>
      </c>
      <c r="CY22" s="160">
        <f>CY23</f>
        <v>0</v>
      </c>
      <c r="CZ22" s="160">
        <f>CZ23</f>
        <v>0</v>
      </c>
      <c r="DA22" s="78">
        <v>0</v>
      </c>
      <c r="DB22" s="78">
        <f>DB23</f>
        <v>0</v>
      </c>
      <c r="DC22" s="78">
        <f>DC23</f>
        <v>0</v>
      </c>
      <c r="DD22" s="78">
        <f>DD23</f>
        <v>0</v>
      </c>
      <c r="DE22" s="78">
        <v>0</v>
      </c>
      <c r="DF22" s="160">
        <f>DF23</f>
        <v>0</v>
      </c>
      <c r="DG22" s="160">
        <f>DG23</f>
        <v>0</v>
      </c>
      <c r="DH22" s="160">
        <f>DH23</f>
        <v>0</v>
      </c>
      <c r="DI22" s="160">
        <f>DI23</f>
        <v>0</v>
      </c>
      <c r="DJ22" s="160">
        <f>DJ23</f>
        <v>0</v>
      </c>
    </row>
    <row r="23" ht="22.5" customHeight="1" spans="1:114">
      <c r="A23" s="223" t="s">
        <v>233</v>
      </c>
      <c r="B23" s="224"/>
      <c r="C23" s="145"/>
      <c r="D23" s="296" t="s">
        <v>234</v>
      </c>
      <c r="E23" s="78">
        <v>90675.3</v>
      </c>
      <c r="F23" s="78">
        <v>90675.3</v>
      </c>
      <c r="G23" s="81">
        <v>0</v>
      </c>
      <c r="H23" s="81">
        <v>0</v>
      </c>
      <c r="I23" s="81">
        <v>0</v>
      </c>
      <c r="J23" s="81">
        <v>0</v>
      </c>
      <c r="K23" s="81">
        <v>0</v>
      </c>
      <c r="L23" s="81">
        <v>0</v>
      </c>
      <c r="M23" s="81">
        <v>0</v>
      </c>
      <c r="N23" s="81">
        <v>0</v>
      </c>
      <c r="O23" s="81">
        <v>0</v>
      </c>
      <c r="P23" s="81">
        <v>0</v>
      </c>
      <c r="Q23" s="81">
        <v>90675.3</v>
      </c>
      <c r="R23" s="81">
        <v>0</v>
      </c>
      <c r="S23" s="81">
        <v>0</v>
      </c>
      <c r="T23" s="78">
        <v>0</v>
      </c>
      <c r="U23" s="81">
        <v>0</v>
      </c>
      <c r="V23" s="81">
        <v>0</v>
      </c>
      <c r="W23" s="81">
        <v>0</v>
      </c>
      <c r="X23" s="81">
        <v>0</v>
      </c>
      <c r="Y23" s="81">
        <v>0</v>
      </c>
      <c r="Z23" s="81">
        <v>0</v>
      </c>
      <c r="AA23" s="81">
        <v>0</v>
      </c>
      <c r="AB23" s="81">
        <v>0</v>
      </c>
      <c r="AC23" s="81">
        <v>0</v>
      </c>
      <c r="AD23" s="81">
        <v>0</v>
      </c>
      <c r="AE23" s="81">
        <v>0</v>
      </c>
      <c r="AF23" s="81">
        <v>0</v>
      </c>
      <c r="AG23" s="81">
        <v>0</v>
      </c>
      <c r="AH23" s="81">
        <v>0</v>
      </c>
      <c r="AI23" s="81">
        <v>0</v>
      </c>
      <c r="AJ23" s="81">
        <v>0</v>
      </c>
      <c r="AK23" s="81">
        <v>0</v>
      </c>
      <c r="AL23" s="81">
        <v>0</v>
      </c>
      <c r="AM23" s="81">
        <v>0</v>
      </c>
      <c r="AN23" s="81">
        <v>0</v>
      </c>
      <c r="AO23" s="81">
        <v>0</v>
      </c>
      <c r="AP23" s="81">
        <v>0</v>
      </c>
      <c r="AQ23" s="81">
        <v>0</v>
      </c>
      <c r="AR23" s="81">
        <v>0</v>
      </c>
      <c r="AS23" s="81">
        <v>0</v>
      </c>
      <c r="AT23" s="81">
        <v>0</v>
      </c>
      <c r="AU23" s="81">
        <v>0</v>
      </c>
      <c r="AV23" s="78">
        <v>0</v>
      </c>
      <c r="AW23" s="81">
        <v>0</v>
      </c>
      <c r="AX23" s="81">
        <v>0</v>
      </c>
      <c r="AY23" s="81">
        <v>0</v>
      </c>
      <c r="AZ23" s="81">
        <v>0</v>
      </c>
      <c r="BA23" s="81">
        <v>0</v>
      </c>
      <c r="BB23" s="81">
        <v>0</v>
      </c>
      <c r="BC23" s="81">
        <v>0</v>
      </c>
      <c r="BD23" s="81">
        <v>0</v>
      </c>
      <c r="BE23" s="81">
        <v>0</v>
      </c>
      <c r="BF23" s="81">
        <v>0</v>
      </c>
      <c r="BG23" s="81">
        <v>0</v>
      </c>
      <c r="BH23" s="81">
        <v>0</v>
      </c>
      <c r="BI23" s="78">
        <v>0</v>
      </c>
      <c r="BJ23" s="81">
        <v>0</v>
      </c>
      <c r="BK23" s="81">
        <v>0</v>
      </c>
      <c r="BL23" s="81">
        <v>0</v>
      </c>
      <c r="BM23" s="81">
        <v>0</v>
      </c>
      <c r="BN23" s="78">
        <v>0</v>
      </c>
      <c r="BO23" s="306">
        <v>0</v>
      </c>
      <c r="BP23" s="306">
        <v>0</v>
      </c>
      <c r="BQ23" s="306">
        <v>0</v>
      </c>
      <c r="BR23" s="306">
        <v>0</v>
      </c>
      <c r="BS23" s="306">
        <v>0</v>
      </c>
      <c r="BT23" s="306">
        <v>0</v>
      </c>
      <c r="BU23" s="306">
        <v>0</v>
      </c>
      <c r="BV23" s="306">
        <v>0</v>
      </c>
      <c r="BW23" s="306">
        <v>0</v>
      </c>
      <c r="BX23" s="306">
        <v>0</v>
      </c>
      <c r="BY23" s="306">
        <v>0</v>
      </c>
      <c r="BZ23" s="306">
        <v>0</v>
      </c>
      <c r="CA23" s="78">
        <v>0</v>
      </c>
      <c r="CB23" s="81">
        <v>0</v>
      </c>
      <c r="CC23" s="81">
        <v>0</v>
      </c>
      <c r="CD23" s="81">
        <v>0</v>
      </c>
      <c r="CE23" s="81">
        <v>0</v>
      </c>
      <c r="CF23" s="81">
        <v>0</v>
      </c>
      <c r="CG23" s="81">
        <v>0</v>
      </c>
      <c r="CH23" s="81">
        <v>0</v>
      </c>
      <c r="CI23" s="81">
        <v>0</v>
      </c>
      <c r="CJ23" s="81">
        <v>0</v>
      </c>
      <c r="CK23" s="81">
        <v>0</v>
      </c>
      <c r="CL23" s="81">
        <v>0</v>
      </c>
      <c r="CM23" s="81">
        <v>0</v>
      </c>
      <c r="CN23" s="81">
        <v>0</v>
      </c>
      <c r="CO23" s="81">
        <v>0</v>
      </c>
      <c r="CP23" s="81">
        <v>0</v>
      </c>
      <c r="CQ23" s="81">
        <v>0</v>
      </c>
      <c r="CR23" s="78">
        <v>0</v>
      </c>
      <c r="CS23" s="81">
        <v>0</v>
      </c>
      <c r="CT23" s="81">
        <v>0</v>
      </c>
      <c r="CU23" s="78">
        <v>0</v>
      </c>
      <c r="CV23" s="81">
        <v>0</v>
      </c>
      <c r="CW23" s="81">
        <v>0</v>
      </c>
      <c r="CX23" s="81">
        <v>0</v>
      </c>
      <c r="CY23" s="81">
        <v>0</v>
      </c>
      <c r="CZ23" s="81">
        <v>0</v>
      </c>
      <c r="DA23" s="78">
        <v>0</v>
      </c>
      <c r="DB23" s="306">
        <v>0</v>
      </c>
      <c r="DC23" s="306">
        <v>0</v>
      </c>
      <c r="DD23" s="306">
        <v>0</v>
      </c>
      <c r="DE23" s="78">
        <v>0</v>
      </c>
      <c r="DF23" s="81">
        <v>0</v>
      </c>
      <c r="DG23" s="81">
        <v>0</v>
      </c>
      <c r="DH23" s="81">
        <v>0</v>
      </c>
      <c r="DI23" s="81">
        <v>0</v>
      </c>
      <c r="DJ23" s="81">
        <v>0</v>
      </c>
    </row>
    <row r="24" s="219" customFormat="1" ht="14.65" customHeight="1" spans="1:114">
      <c r="A24" s="156"/>
      <c r="B24" s="156"/>
      <c r="C24" s="156"/>
      <c r="D24" s="156"/>
      <c r="E24" s="161"/>
      <c r="F24" s="161"/>
      <c r="G24" s="162"/>
      <c r="H24" s="162"/>
      <c r="I24" s="162"/>
      <c r="J24" s="162"/>
      <c r="K24" s="162"/>
      <c r="L24" s="162"/>
      <c r="M24" s="162"/>
      <c r="N24" s="162"/>
      <c r="O24" s="162"/>
      <c r="P24" s="162"/>
      <c r="Q24" s="162"/>
      <c r="R24" s="162"/>
      <c r="S24" s="162"/>
      <c r="T24" s="161"/>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1"/>
      <c r="AW24" s="162"/>
      <c r="AX24" s="162"/>
      <c r="AY24" s="162"/>
      <c r="AZ24" s="162"/>
      <c r="BA24" s="162"/>
      <c r="BB24" s="162"/>
      <c r="BC24" s="162"/>
      <c r="BD24" s="162"/>
      <c r="BE24" s="162"/>
      <c r="BF24" s="162"/>
      <c r="BG24" s="162"/>
      <c r="BH24" s="162"/>
      <c r="BI24" s="161"/>
      <c r="BJ24" s="162"/>
      <c r="BK24" s="162"/>
      <c r="BL24" s="162"/>
      <c r="BM24" s="162"/>
      <c r="BN24" s="161"/>
      <c r="BO24" s="161"/>
      <c r="BP24" s="161"/>
      <c r="BQ24" s="161"/>
      <c r="BR24" s="161"/>
      <c r="BS24" s="161"/>
      <c r="BT24" s="161"/>
      <c r="BU24" s="161"/>
      <c r="BV24" s="161"/>
      <c r="BW24" s="161"/>
      <c r="BX24" s="161"/>
      <c r="BY24" s="161"/>
      <c r="BZ24" s="161"/>
      <c r="CA24" s="161"/>
      <c r="CB24" s="162"/>
      <c r="CC24" s="162"/>
      <c r="CD24" s="162"/>
      <c r="CE24" s="162"/>
      <c r="CF24" s="162"/>
      <c r="CG24" s="162"/>
      <c r="CH24" s="162"/>
      <c r="CI24" s="162"/>
      <c r="CJ24" s="162"/>
      <c r="CK24" s="162"/>
      <c r="CL24" s="162"/>
      <c r="CM24" s="162"/>
      <c r="CN24" s="162"/>
      <c r="CO24" s="162"/>
      <c r="CP24" s="162"/>
      <c r="CQ24" s="162"/>
      <c r="CR24" s="161"/>
      <c r="CS24" s="162"/>
      <c r="CT24" s="162"/>
      <c r="CU24" s="161"/>
      <c r="CV24" s="162"/>
      <c r="CW24" s="162"/>
      <c r="CX24" s="162"/>
      <c r="CY24" s="162"/>
      <c r="CZ24" s="162"/>
      <c r="DA24" s="161"/>
      <c r="DB24" s="161"/>
      <c r="DC24" s="161"/>
      <c r="DD24" s="161"/>
      <c r="DE24" s="161"/>
      <c r="DF24" s="162"/>
      <c r="DG24" s="162"/>
      <c r="DH24" s="162"/>
      <c r="DI24" s="162"/>
      <c r="DJ24" s="162"/>
    </row>
  </sheetData>
  <mergeCells count="16">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24:C24"/>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&amp;21&amp;"Calibri"&amp;B&amp;K000000一般公共预算财政拨款基本支出决算明细表&amp;R
&amp;16&amp;"Calibri"&amp;K000000财决08-1表
&amp;16&amp;"Calibri"&amp;K000000金额单位：元</oddHeader>
    <oddFooter>&amp;C第 &amp;P 页，共 &amp;N 页</oddFooter>
  </headerFooter>
  <tableParts count="1">
    <tablePart r:id="rId1"/>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9"/>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cols>
    <col min="1" max="3" width="3.5" style="168" customWidth="1"/>
    <col min="4" max="4" width="32.5" style="168" customWidth="1"/>
    <col min="5" max="5" width="18.75" style="168" customWidth="1"/>
    <col min="6" max="6" width="15" style="168" customWidth="1"/>
    <col min="7" max="7" width="37.5" style="168" customWidth="1"/>
    <col min="8" max="8" width="18.75" style="168" customWidth="1"/>
    <col min="9" max="9" width="12.5" style="168" customWidth="1"/>
    <col min="10" max="10" width="7.5" style="168" customWidth="1"/>
    <col min="11" max="46" width="18.75" style="258" customWidth="1"/>
    <col min="47" max="118" width="18.75" style="168" customWidth="1"/>
    <col min="119" max="119" width="18.75" customWidth="1"/>
    <col min="120" max="120" width="18.75" style="168" customWidth="1"/>
  </cols>
  <sheetData>
    <row r="1" s="256" customFormat="1" ht="21" customHeight="1" spans="1:118">
      <c r="A1" s="148" t="s">
        <v>449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row>
    <row r="2" s="165" customFormat="1" ht="18" customHeight="1" spans="1:120">
      <c r="A2" s="163"/>
      <c r="B2" s="163"/>
      <c r="C2" s="163"/>
      <c r="D2" s="163"/>
      <c r="E2" s="163"/>
      <c r="F2" s="163"/>
      <c r="G2" s="163"/>
      <c r="H2" s="163"/>
      <c r="I2" s="163"/>
      <c r="J2" s="163"/>
      <c r="K2" s="267"/>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267"/>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P2" s="280" t="s">
        <v>450</v>
      </c>
    </row>
    <row r="3" s="165" customFormat="1" ht="18" customHeight="1" spans="1:120">
      <c r="A3" s="171" t="s">
        <v>2</v>
      </c>
      <c r="B3" s="163"/>
      <c r="C3" s="163"/>
      <c r="D3" s="163"/>
      <c r="E3" s="163"/>
      <c r="F3" s="163"/>
      <c r="G3" s="163"/>
      <c r="H3" s="163"/>
      <c r="I3" s="163"/>
      <c r="J3" s="163"/>
      <c r="K3" s="267"/>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267"/>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P3" s="280" t="s">
        <v>3</v>
      </c>
    </row>
    <row r="4" s="166" customFormat="1" ht="18" customHeight="1" spans="1:120">
      <c r="A4" s="38" t="s">
        <v>253</v>
      </c>
      <c r="B4" s="38"/>
      <c r="C4" s="38"/>
      <c r="D4" s="38"/>
      <c r="E4" s="38"/>
      <c r="F4" s="38"/>
      <c r="G4" s="38"/>
      <c r="H4" s="38"/>
      <c r="I4" s="38"/>
      <c r="J4" s="38"/>
      <c r="K4" s="38" t="s">
        <v>189</v>
      </c>
      <c r="L4" s="38" t="s">
        <v>254</v>
      </c>
      <c r="M4" s="38"/>
      <c r="N4" s="38"/>
      <c r="O4" s="38"/>
      <c r="P4" s="38"/>
      <c r="Q4" s="38"/>
      <c r="R4" s="38"/>
      <c r="S4" s="38"/>
      <c r="T4" s="38"/>
      <c r="U4" s="38"/>
      <c r="V4" s="38"/>
      <c r="W4" s="38"/>
      <c r="X4" s="38"/>
      <c r="Y4" s="38"/>
      <c r="Z4" s="38" t="s">
        <v>255</v>
      </c>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t="s">
        <v>256</v>
      </c>
      <c r="BC4" s="38"/>
      <c r="BD4" s="38"/>
      <c r="BE4" s="38"/>
      <c r="BF4" s="38"/>
      <c r="BG4" s="38"/>
      <c r="BH4" s="38"/>
      <c r="BI4" s="38"/>
      <c r="BJ4" s="38"/>
      <c r="BK4" s="38"/>
      <c r="BL4" s="38"/>
      <c r="BM4" s="38"/>
      <c r="BN4" s="38"/>
      <c r="BO4" s="38" t="s">
        <v>257</v>
      </c>
      <c r="BP4" s="38"/>
      <c r="BQ4" s="38"/>
      <c r="BR4" s="38"/>
      <c r="BS4" s="38"/>
      <c r="BT4" s="38" t="s">
        <v>258</v>
      </c>
      <c r="BU4" s="38"/>
      <c r="BV4" s="38"/>
      <c r="BW4" s="38"/>
      <c r="BX4" s="38"/>
      <c r="BY4" s="38"/>
      <c r="BZ4" s="38"/>
      <c r="CA4" s="38"/>
      <c r="CB4" s="38"/>
      <c r="CC4" s="38"/>
      <c r="CD4" s="38"/>
      <c r="CE4" s="38"/>
      <c r="CF4" s="38"/>
      <c r="CG4" s="38" t="s">
        <v>259</v>
      </c>
      <c r="CH4" s="38"/>
      <c r="CI4" s="38"/>
      <c r="CJ4" s="38"/>
      <c r="CK4" s="38"/>
      <c r="CL4" s="38"/>
      <c r="CM4" s="38"/>
      <c r="CN4" s="38"/>
      <c r="CO4" s="38"/>
      <c r="CP4" s="38"/>
      <c r="CQ4" s="38"/>
      <c r="CR4" s="38"/>
      <c r="CS4" s="38"/>
      <c r="CT4" s="38"/>
      <c r="CU4" s="38"/>
      <c r="CV4" s="38"/>
      <c r="CW4" s="38"/>
      <c r="CX4" s="38" t="s">
        <v>260</v>
      </c>
      <c r="CY4" s="38"/>
      <c r="CZ4" s="38"/>
      <c r="DA4" s="38" t="s">
        <v>261</v>
      </c>
      <c r="DB4" s="38"/>
      <c r="DC4" s="38"/>
      <c r="DD4" s="38"/>
      <c r="DE4" s="38"/>
      <c r="DF4" s="38"/>
      <c r="DG4" s="38" t="s">
        <v>262</v>
      </c>
      <c r="DH4" s="38"/>
      <c r="DI4" s="38"/>
      <c r="DJ4" s="38"/>
      <c r="DK4" s="38" t="s">
        <v>263</v>
      </c>
      <c r="DL4" s="38"/>
      <c r="DM4" s="38"/>
      <c r="DN4" s="38"/>
      <c r="DO4" s="38"/>
      <c r="DP4" s="38"/>
    </row>
    <row r="5" s="166" customFormat="1" ht="36" customHeight="1" spans="1:120">
      <c r="A5" s="177" t="s">
        <v>187</v>
      </c>
      <c r="B5" s="38"/>
      <c r="C5" s="38"/>
      <c r="D5" s="38" t="s">
        <v>384</v>
      </c>
      <c r="E5" s="38" t="s">
        <v>385</v>
      </c>
      <c r="F5" s="38" t="s">
        <v>386</v>
      </c>
      <c r="G5" s="38" t="s">
        <v>387</v>
      </c>
      <c r="H5" s="38" t="s">
        <v>388</v>
      </c>
      <c r="I5" s="38" t="s">
        <v>389</v>
      </c>
      <c r="J5" s="305" t="s">
        <v>427</v>
      </c>
      <c r="K5" s="38"/>
      <c r="L5" s="38" t="s">
        <v>138</v>
      </c>
      <c r="M5" s="38" t="s">
        <v>264</v>
      </c>
      <c r="N5" s="38" t="s">
        <v>265</v>
      </c>
      <c r="O5" s="38" t="s">
        <v>266</v>
      </c>
      <c r="P5" s="38" t="s">
        <v>267</v>
      </c>
      <c r="Q5" s="38" t="s">
        <v>268</v>
      </c>
      <c r="R5" s="38" t="s">
        <v>269</v>
      </c>
      <c r="S5" s="38" t="s">
        <v>270</v>
      </c>
      <c r="T5" s="38" t="s">
        <v>271</v>
      </c>
      <c r="U5" s="38" t="s">
        <v>272</v>
      </c>
      <c r="V5" s="38" t="s">
        <v>273</v>
      </c>
      <c r="W5" s="38" t="s">
        <v>274</v>
      </c>
      <c r="X5" s="38" t="s">
        <v>275</v>
      </c>
      <c r="Y5" s="38" t="s">
        <v>276</v>
      </c>
      <c r="Z5" s="38" t="s">
        <v>138</v>
      </c>
      <c r="AA5" s="38" t="s">
        <v>277</v>
      </c>
      <c r="AB5" s="38" t="s">
        <v>278</v>
      </c>
      <c r="AC5" s="38" t="s">
        <v>279</v>
      </c>
      <c r="AD5" s="38" t="s">
        <v>280</v>
      </c>
      <c r="AE5" s="38" t="s">
        <v>281</v>
      </c>
      <c r="AF5" s="38" t="s">
        <v>282</v>
      </c>
      <c r="AG5" s="38" t="s">
        <v>283</v>
      </c>
      <c r="AH5" s="38" t="s">
        <v>284</v>
      </c>
      <c r="AI5" s="38" t="s">
        <v>285</v>
      </c>
      <c r="AJ5" s="38" t="s">
        <v>286</v>
      </c>
      <c r="AK5" s="38" t="s">
        <v>451</v>
      </c>
      <c r="AL5" s="38" t="s">
        <v>288</v>
      </c>
      <c r="AM5" s="38" t="s">
        <v>289</v>
      </c>
      <c r="AN5" s="38" t="s">
        <v>290</v>
      </c>
      <c r="AO5" s="38" t="s">
        <v>291</v>
      </c>
      <c r="AP5" s="38" t="s">
        <v>292</v>
      </c>
      <c r="AQ5" s="38" t="s">
        <v>293</v>
      </c>
      <c r="AR5" s="38" t="s">
        <v>294</v>
      </c>
      <c r="AS5" s="38" t="s">
        <v>295</v>
      </c>
      <c r="AT5" s="38" t="s">
        <v>296</v>
      </c>
      <c r="AU5" s="38" t="s">
        <v>297</v>
      </c>
      <c r="AV5" s="38" t="s">
        <v>298</v>
      </c>
      <c r="AW5" s="38" t="s">
        <v>299</v>
      </c>
      <c r="AX5" s="38" t="s">
        <v>300</v>
      </c>
      <c r="AY5" s="38" t="s">
        <v>301</v>
      </c>
      <c r="AZ5" s="38" t="s">
        <v>302</v>
      </c>
      <c r="BA5" s="38" t="s">
        <v>303</v>
      </c>
      <c r="BB5" s="38" t="s">
        <v>138</v>
      </c>
      <c r="BC5" s="38" t="s">
        <v>304</v>
      </c>
      <c r="BD5" s="38" t="s">
        <v>305</v>
      </c>
      <c r="BE5" s="38" t="s">
        <v>306</v>
      </c>
      <c r="BF5" s="38" t="s">
        <v>307</v>
      </c>
      <c r="BG5" s="38" t="s">
        <v>308</v>
      </c>
      <c r="BH5" s="38" t="s">
        <v>309</v>
      </c>
      <c r="BI5" s="38" t="s">
        <v>310</v>
      </c>
      <c r="BJ5" s="38" t="s">
        <v>311</v>
      </c>
      <c r="BK5" s="38" t="s">
        <v>312</v>
      </c>
      <c r="BL5" s="38" t="s">
        <v>313</v>
      </c>
      <c r="BM5" s="38" t="s">
        <v>314</v>
      </c>
      <c r="BN5" s="38" t="s">
        <v>315</v>
      </c>
      <c r="BO5" s="38" t="s">
        <v>138</v>
      </c>
      <c r="BP5" s="38" t="s">
        <v>316</v>
      </c>
      <c r="BQ5" s="38" t="s">
        <v>317</v>
      </c>
      <c r="BR5" s="38" t="s">
        <v>318</v>
      </c>
      <c r="BS5" s="38" t="s">
        <v>319</v>
      </c>
      <c r="BT5" s="38" t="s">
        <v>138</v>
      </c>
      <c r="BU5" s="38" t="s">
        <v>320</v>
      </c>
      <c r="BV5" s="38" t="s">
        <v>321</v>
      </c>
      <c r="BW5" s="38" t="s">
        <v>322</v>
      </c>
      <c r="BX5" s="38" t="s">
        <v>323</v>
      </c>
      <c r="BY5" s="38" t="s">
        <v>324</v>
      </c>
      <c r="BZ5" s="38" t="s">
        <v>325</v>
      </c>
      <c r="CA5" s="38" t="s">
        <v>326</v>
      </c>
      <c r="CB5" s="38" t="s">
        <v>327</v>
      </c>
      <c r="CC5" s="38" t="s">
        <v>328</v>
      </c>
      <c r="CD5" s="38" t="s">
        <v>329</v>
      </c>
      <c r="CE5" s="38" t="s">
        <v>330</v>
      </c>
      <c r="CF5" s="38" t="s">
        <v>331</v>
      </c>
      <c r="CG5" s="38" t="s">
        <v>138</v>
      </c>
      <c r="CH5" s="38" t="s">
        <v>320</v>
      </c>
      <c r="CI5" s="38" t="s">
        <v>321</v>
      </c>
      <c r="CJ5" s="38" t="s">
        <v>322</v>
      </c>
      <c r="CK5" s="38" t="s">
        <v>323</v>
      </c>
      <c r="CL5" s="38" t="s">
        <v>324</v>
      </c>
      <c r="CM5" s="38" t="s">
        <v>325</v>
      </c>
      <c r="CN5" s="38" t="s">
        <v>326</v>
      </c>
      <c r="CO5" s="38" t="s">
        <v>332</v>
      </c>
      <c r="CP5" s="38" t="s">
        <v>333</v>
      </c>
      <c r="CQ5" s="38" t="s">
        <v>334</v>
      </c>
      <c r="CR5" s="38" t="s">
        <v>335</v>
      </c>
      <c r="CS5" s="38" t="s">
        <v>327</v>
      </c>
      <c r="CT5" s="38" t="s">
        <v>328</v>
      </c>
      <c r="CU5" s="38" t="s">
        <v>329</v>
      </c>
      <c r="CV5" s="38" t="s">
        <v>330</v>
      </c>
      <c r="CW5" s="38" t="s">
        <v>336</v>
      </c>
      <c r="CX5" s="38" t="s">
        <v>138</v>
      </c>
      <c r="CY5" s="38" t="s">
        <v>337</v>
      </c>
      <c r="CZ5" s="38" t="s">
        <v>338</v>
      </c>
      <c r="DA5" s="38" t="s">
        <v>138</v>
      </c>
      <c r="DB5" s="38" t="s">
        <v>337</v>
      </c>
      <c r="DC5" s="38" t="s">
        <v>339</v>
      </c>
      <c r="DD5" s="38" t="s">
        <v>340</v>
      </c>
      <c r="DE5" s="38" t="s">
        <v>341</v>
      </c>
      <c r="DF5" s="38" t="s">
        <v>338</v>
      </c>
      <c r="DG5" s="38" t="s">
        <v>138</v>
      </c>
      <c r="DH5" s="38" t="s">
        <v>342</v>
      </c>
      <c r="DI5" s="38" t="s">
        <v>343</v>
      </c>
      <c r="DJ5" s="38" t="s">
        <v>344</v>
      </c>
      <c r="DK5" s="38" t="s">
        <v>138</v>
      </c>
      <c r="DL5" s="177" t="s">
        <v>345</v>
      </c>
      <c r="DM5" s="177" t="s">
        <v>346</v>
      </c>
      <c r="DN5" s="177" t="s">
        <v>347</v>
      </c>
      <c r="DO5" s="38" t="s">
        <v>348</v>
      </c>
      <c r="DP5" s="38" t="s">
        <v>263</v>
      </c>
    </row>
    <row r="6" s="166" customFormat="1" ht="22.5" customHeight="1" spans="1:120">
      <c r="A6" s="38" t="s">
        <v>197</v>
      </c>
      <c r="B6" s="38" t="s">
        <v>198</v>
      </c>
      <c r="C6" s="38" t="s">
        <v>199</v>
      </c>
      <c r="D6" s="38" t="s">
        <v>200</v>
      </c>
      <c r="E6" s="304" t="s">
        <v>64</v>
      </c>
      <c r="F6" s="304" t="s">
        <v>64</v>
      </c>
      <c r="G6" s="304" t="s">
        <v>64</v>
      </c>
      <c r="H6" s="304" t="s">
        <v>64</v>
      </c>
      <c r="I6" s="304" t="s">
        <v>64</v>
      </c>
      <c r="J6" s="304" t="s">
        <v>64</v>
      </c>
      <c r="K6" s="38">
        <v>1</v>
      </c>
      <c r="L6" s="38">
        <v>2</v>
      </c>
      <c r="M6" s="38">
        <v>3</v>
      </c>
      <c r="N6" s="38">
        <v>4</v>
      </c>
      <c r="O6" s="38">
        <v>5</v>
      </c>
      <c r="P6" s="38">
        <v>6</v>
      </c>
      <c r="Q6" s="38">
        <v>7</v>
      </c>
      <c r="R6" s="38">
        <v>8</v>
      </c>
      <c r="S6" s="38">
        <v>9</v>
      </c>
      <c r="T6" s="38">
        <v>10</v>
      </c>
      <c r="U6" s="38">
        <v>11</v>
      </c>
      <c r="V6" s="38">
        <v>12</v>
      </c>
      <c r="W6" s="38">
        <v>13</v>
      </c>
      <c r="X6" s="38">
        <v>14</v>
      </c>
      <c r="Y6" s="38">
        <v>15</v>
      </c>
      <c r="Z6" s="38">
        <v>16</v>
      </c>
      <c r="AA6" s="38">
        <v>17</v>
      </c>
      <c r="AB6" s="38">
        <v>18</v>
      </c>
      <c r="AC6" s="38">
        <v>19</v>
      </c>
      <c r="AD6" s="38">
        <v>20</v>
      </c>
      <c r="AE6" s="38">
        <v>21</v>
      </c>
      <c r="AF6" s="38">
        <v>22</v>
      </c>
      <c r="AG6" s="38">
        <v>23</v>
      </c>
      <c r="AH6" s="38">
        <v>24</v>
      </c>
      <c r="AI6" s="38">
        <v>25</v>
      </c>
      <c r="AJ6" s="38">
        <v>26</v>
      </c>
      <c r="AK6" s="38">
        <v>27</v>
      </c>
      <c r="AL6" s="38">
        <v>28</v>
      </c>
      <c r="AM6" s="38">
        <v>29</v>
      </c>
      <c r="AN6" s="38">
        <v>30</v>
      </c>
      <c r="AO6" s="38">
        <v>31</v>
      </c>
      <c r="AP6" s="38">
        <v>32</v>
      </c>
      <c r="AQ6" s="38">
        <v>33</v>
      </c>
      <c r="AR6" s="38">
        <v>34</v>
      </c>
      <c r="AS6" s="38">
        <v>35</v>
      </c>
      <c r="AT6" s="38">
        <v>36</v>
      </c>
      <c r="AU6" s="38">
        <v>37</v>
      </c>
      <c r="AV6" s="38">
        <v>38</v>
      </c>
      <c r="AW6" s="38">
        <v>39</v>
      </c>
      <c r="AX6" s="38">
        <v>40</v>
      </c>
      <c r="AY6" s="38">
        <v>41</v>
      </c>
      <c r="AZ6" s="38">
        <v>42</v>
      </c>
      <c r="BA6" s="38">
        <v>43</v>
      </c>
      <c r="BB6" s="38">
        <v>44</v>
      </c>
      <c r="BC6" s="38">
        <v>45</v>
      </c>
      <c r="BD6" s="38">
        <v>46</v>
      </c>
      <c r="BE6" s="38">
        <v>47</v>
      </c>
      <c r="BF6" s="38">
        <v>48</v>
      </c>
      <c r="BG6" s="38">
        <v>49</v>
      </c>
      <c r="BH6" s="38">
        <v>50</v>
      </c>
      <c r="BI6" s="38">
        <v>51</v>
      </c>
      <c r="BJ6" s="38">
        <v>52</v>
      </c>
      <c r="BK6" s="38">
        <v>53</v>
      </c>
      <c r="BL6" s="38">
        <v>54</v>
      </c>
      <c r="BM6" s="269">
        <v>55</v>
      </c>
      <c r="BN6" s="269">
        <v>56</v>
      </c>
      <c r="BO6" s="269">
        <v>57</v>
      </c>
      <c r="BP6" s="269">
        <v>58</v>
      </c>
      <c r="BQ6" s="269">
        <v>59</v>
      </c>
      <c r="BR6" s="269">
        <v>60</v>
      </c>
      <c r="BS6" s="269">
        <v>61</v>
      </c>
      <c r="BT6" s="269">
        <v>62</v>
      </c>
      <c r="BU6" s="269">
        <v>63</v>
      </c>
      <c r="BV6" s="269">
        <v>64</v>
      </c>
      <c r="BW6" s="269">
        <v>65</v>
      </c>
      <c r="BX6" s="269">
        <v>66</v>
      </c>
      <c r="BY6" s="269">
        <v>67</v>
      </c>
      <c r="BZ6" s="269">
        <v>68</v>
      </c>
      <c r="CA6" s="269">
        <v>69</v>
      </c>
      <c r="CB6" s="269">
        <v>70</v>
      </c>
      <c r="CC6" s="269">
        <v>71</v>
      </c>
      <c r="CD6" s="269">
        <v>72</v>
      </c>
      <c r="CE6" s="269">
        <v>73</v>
      </c>
      <c r="CF6" s="269">
        <v>74</v>
      </c>
      <c r="CG6" s="38">
        <v>75</v>
      </c>
      <c r="CH6" s="38">
        <v>76</v>
      </c>
      <c r="CI6" s="38">
        <v>77</v>
      </c>
      <c r="CJ6" s="38">
        <v>78</v>
      </c>
      <c r="CK6" s="38">
        <v>79</v>
      </c>
      <c r="CL6" s="38">
        <v>80</v>
      </c>
      <c r="CM6" s="38">
        <v>81</v>
      </c>
      <c r="CN6" s="38">
        <v>82</v>
      </c>
      <c r="CO6" s="38">
        <v>83</v>
      </c>
      <c r="CP6" s="38">
        <v>84</v>
      </c>
      <c r="CQ6" s="38">
        <v>85</v>
      </c>
      <c r="CR6" s="38">
        <v>86</v>
      </c>
      <c r="CS6" s="38">
        <v>87</v>
      </c>
      <c r="CT6" s="38">
        <v>88</v>
      </c>
      <c r="CU6" s="38">
        <v>89</v>
      </c>
      <c r="CV6" s="38">
        <v>90</v>
      </c>
      <c r="CW6" s="38">
        <v>91</v>
      </c>
      <c r="CX6" s="38">
        <v>92</v>
      </c>
      <c r="CY6" s="38">
        <v>93</v>
      </c>
      <c r="CZ6" s="38">
        <v>94</v>
      </c>
      <c r="DA6" s="38">
        <v>95</v>
      </c>
      <c r="DB6" s="38">
        <v>96</v>
      </c>
      <c r="DC6" s="38">
        <v>97</v>
      </c>
      <c r="DD6" s="38">
        <v>98</v>
      </c>
      <c r="DE6" s="38">
        <v>99</v>
      </c>
      <c r="DF6" s="38">
        <v>100</v>
      </c>
      <c r="DG6" s="38">
        <v>101</v>
      </c>
      <c r="DH6" s="38">
        <v>102</v>
      </c>
      <c r="DI6" s="38">
        <v>103</v>
      </c>
      <c r="DJ6" s="38">
        <v>104</v>
      </c>
      <c r="DK6" s="38">
        <v>105</v>
      </c>
      <c r="DL6" s="279">
        <v>106</v>
      </c>
      <c r="DM6" s="279">
        <v>107</v>
      </c>
      <c r="DN6" s="279">
        <v>108</v>
      </c>
      <c r="DO6" s="269" t="s">
        <v>349</v>
      </c>
      <c r="DP6" s="269" t="s">
        <v>350</v>
      </c>
    </row>
    <row r="7" s="219" customFormat="1" ht="22.5" customHeight="1" spans="1:120">
      <c r="A7" s="172"/>
      <c r="B7" s="173"/>
      <c r="C7" s="174"/>
      <c r="D7" s="158" t="s">
        <v>189</v>
      </c>
      <c r="E7" s="158"/>
      <c r="F7" s="158" t="s">
        <v>392</v>
      </c>
      <c r="G7" s="158"/>
      <c r="H7" s="158"/>
      <c r="I7" s="322" t="s">
        <v>392</v>
      </c>
      <c r="J7" s="323" t="s">
        <v>392</v>
      </c>
      <c r="K7" s="78">
        <v>1093750</v>
      </c>
      <c r="L7" s="78">
        <v>0</v>
      </c>
      <c r="M7" s="160">
        <f t="shared" ref="M7:Y7" si="0">M8</f>
        <v>0</v>
      </c>
      <c r="N7" s="160">
        <f t="shared" si="0"/>
        <v>0</v>
      </c>
      <c r="O7" s="160">
        <f t="shared" si="0"/>
        <v>0</v>
      </c>
      <c r="P7" s="160">
        <f t="shared" si="0"/>
        <v>0</v>
      </c>
      <c r="Q7" s="160">
        <f t="shared" si="0"/>
        <v>0</v>
      </c>
      <c r="R7" s="160">
        <f t="shared" si="0"/>
        <v>0</v>
      </c>
      <c r="S7" s="160">
        <f t="shared" si="0"/>
        <v>0</v>
      </c>
      <c r="T7" s="160">
        <f t="shared" si="0"/>
        <v>0</v>
      </c>
      <c r="U7" s="160">
        <f t="shared" si="0"/>
        <v>0</v>
      </c>
      <c r="V7" s="160">
        <f t="shared" si="0"/>
        <v>0</v>
      </c>
      <c r="W7" s="160">
        <f t="shared" si="0"/>
        <v>0</v>
      </c>
      <c r="X7" s="160">
        <f t="shared" si="0"/>
        <v>0</v>
      </c>
      <c r="Y7" s="160">
        <f t="shared" si="0"/>
        <v>0</v>
      </c>
      <c r="Z7" s="78">
        <v>593750</v>
      </c>
      <c r="AA7" s="160">
        <f t="shared" ref="AA7:BA7" si="1">AA8</f>
        <v>0</v>
      </c>
      <c r="AB7" s="160">
        <f t="shared" si="1"/>
        <v>0</v>
      </c>
      <c r="AC7" s="160">
        <f t="shared" si="1"/>
        <v>10000</v>
      </c>
      <c r="AD7" s="160">
        <f t="shared" si="1"/>
        <v>0</v>
      </c>
      <c r="AE7" s="160">
        <f t="shared" si="1"/>
        <v>0</v>
      </c>
      <c r="AF7" s="160">
        <f t="shared" si="1"/>
        <v>0</v>
      </c>
      <c r="AG7" s="160">
        <f t="shared" si="1"/>
        <v>0</v>
      </c>
      <c r="AH7" s="160">
        <f t="shared" si="1"/>
        <v>0</v>
      </c>
      <c r="AI7" s="160">
        <f t="shared" si="1"/>
        <v>0</v>
      </c>
      <c r="AJ7" s="160">
        <f t="shared" si="1"/>
        <v>0</v>
      </c>
      <c r="AK7" s="160">
        <f t="shared" si="1"/>
        <v>0</v>
      </c>
      <c r="AL7" s="160">
        <f t="shared" si="1"/>
        <v>0</v>
      </c>
      <c r="AM7" s="160">
        <f t="shared" si="1"/>
        <v>0</v>
      </c>
      <c r="AN7" s="160">
        <f t="shared" si="1"/>
        <v>0</v>
      </c>
      <c r="AO7" s="160">
        <f t="shared" si="1"/>
        <v>0</v>
      </c>
      <c r="AP7" s="160">
        <f t="shared" si="1"/>
        <v>0</v>
      </c>
      <c r="AQ7" s="160">
        <f t="shared" si="1"/>
        <v>0</v>
      </c>
      <c r="AR7" s="160">
        <f t="shared" si="1"/>
        <v>0</v>
      </c>
      <c r="AS7" s="160">
        <f t="shared" si="1"/>
        <v>0</v>
      </c>
      <c r="AT7" s="160">
        <f t="shared" si="1"/>
        <v>0</v>
      </c>
      <c r="AU7" s="160">
        <f t="shared" si="1"/>
        <v>0</v>
      </c>
      <c r="AV7" s="160">
        <f t="shared" si="1"/>
        <v>0</v>
      </c>
      <c r="AW7" s="160">
        <f t="shared" si="1"/>
        <v>0</v>
      </c>
      <c r="AX7" s="160">
        <f t="shared" si="1"/>
        <v>0</v>
      </c>
      <c r="AY7" s="160">
        <f t="shared" si="1"/>
        <v>0</v>
      </c>
      <c r="AZ7" s="160">
        <f t="shared" si="1"/>
        <v>0</v>
      </c>
      <c r="BA7" s="160">
        <f t="shared" si="1"/>
        <v>583750</v>
      </c>
      <c r="BB7" s="78">
        <v>0</v>
      </c>
      <c r="BC7" s="160">
        <f t="shared" ref="BC7:BN7" si="2">BC8</f>
        <v>0</v>
      </c>
      <c r="BD7" s="160">
        <f t="shared" si="2"/>
        <v>0</v>
      </c>
      <c r="BE7" s="160">
        <f t="shared" si="2"/>
        <v>0</v>
      </c>
      <c r="BF7" s="160">
        <f t="shared" si="2"/>
        <v>0</v>
      </c>
      <c r="BG7" s="160">
        <f t="shared" si="2"/>
        <v>0</v>
      </c>
      <c r="BH7" s="160">
        <f t="shared" si="2"/>
        <v>0</v>
      </c>
      <c r="BI7" s="160">
        <f t="shared" si="2"/>
        <v>0</v>
      </c>
      <c r="BJ7" s="160">
        <f t="shared" si="2"/>
        <v>0</v>
      </c>
      <c r="BK7" s="160">
        <f t="shared" si="2"/>
        <v>0</v>
      </c>
      <c r="BL7" s="160">
        <f t="shared" si="2"/>
        <v>0</v>
      </c>
      <c r="BM7" s="160">
        <f t="shared" si="2"/>
        <v>0</v>
      </c>
      <c r="BN7" s="160">
        <f t="shared" si="2"/>
        <v>0</v>
      </c>
      <c r="BO7" s="78">
        <v>0</v>
      </c>
      <c r="BP7" s="160">
        <f>BP8</f>
        <v>0</v>
      </c>
      <c r="BQ7" s="160">
        <f>BQ8</f>
        <v>0</v>
      </c>
      <c r="BR7" s="160">
        <f>BR8</f>
        <v>0</v>
      </c>
      <c r="BS7" s="160">
        <f>BS8</f>
        <v>0</v>
      </c>
      <c r="BT7" s="78">
        <v>0</v>
      </c>
      <c r="BU7" s="160">
        <f t="shared" ref="BU7:CF7" si="3">BU8</f>
        <v>0</v>
      </c>
      <c r="BV7" s="160">
        <f t="shared" si="3"/>
        <v>0</v>
      </c>
      <c r="BW7" s="160">
        <f t="shared" si="3"/>
        <v>0</v>
      </c>
      <c r="BX7" s="160">
        <f t="shared" si="3"/>
        <v>0</v>
      </c>
      <c r="BY7" s="160">
        <f t="shared" si="3"/>
        <v>0</v>
      </c>
      <c r="BZ7" s="160">
        <f t="shared" si="3"/>
        <v>0</v>
      </c>
      <c r="CA7" s="160">
        <f t="shared" si="3"/>
        <v>0</v>
      </c>
      <c r="CB7" s="160">
        <f t="shared" si="3"/>
        <v>0</v>
      </c>
      <c r="CC7" s="160">
        <f t="shared" si="3"/>
        <v>0</v>
      </c>
      <c r="CD7" s="160">
        <f t="shared" si="3"/>
        <v>0</v>
      </c>
      <c r="CE7" s="160">
        <f t="shared" si="3"/>
        <v>0</v>
      </c>
      <c r="CF7" s="160">
        <f t="shared" si="3"/>
        <v>0</v>
      </c>
      <c r="CG7" s="78">
        <v>500000</v>
      </c>
      <c r="CH7" s="160">
        <f t="shared" ref="CH7:CW7" si="4">CH8</f>
        <v>0</v>
      </c>
      <c r="CI7" s="160">
        <f t="shared" si="4"/>
        <v>0</v>
      </c>
      <c r="CJ7" s="160">
        <f t="shared" si="4"/>
        <v>0</v>
      </c>
      <c r="CK7" s="160">
        <f t="shared" si="4"/>
        <v>0</v>
      </c>
      <c r="CL7" s="160">
        <f t="shared" si="4"/>
        <v>500000</v>
      </c>
      <c r="CM7" s="160">
        <f t="shared" si="4"/>
        <v>0</v>
      </c>
      <c r="CN7" s="160">
        <f t="shared" si="4"/>
        <v>0</v>
      </c>
      <c r="CO7" s="160">
        <f t="shared" si="4"/>
        <v>0</v>
      </c>
      <c r="CP7" s="160">
        <f t="shared" si="4"/>
        <v>0</v>
      </c>
      <c r="CQ7" s="160">
        <f t="shared" si="4"/>
        <v>0</v>
      </c>
      <c r="CR7" s="160">
        <f t="shared" si="4"/>
        <v>0</v>
      </c>
      <c r="CS7" s="160">
        <f t="shared" si="4"/>
        <v>0</v>
      </c>
      <c r="CT7" s="160">
        <f t="shared" si="4"/>
        <v>0</v>
      </c>
      <c r="CU7" s="160">
        <f t="shared" si="4"/>
        <v>0</v>
      </c>
      <c r="CV7" s="160">
        <f t="shared" si="4"/>
        <v>0</v>
      </c>
      <c r="CW7" s="160">
        <f t="shared" si="4"/>
        <v>0</v>
      </c>
      <c r="CX7" s="78">
        <v>0</v>
      </c>
      <c r="CY7" s="160">
        <f>CY8</f>
        <v>0</v>
      </c>
      <c r="CZ7" s="160">
        <f>CZ8</f>
        <v>0</v>
      </c>
      <c r="DA7" s="78">
        <v>0</v>
      </c>
      <c r="DB7" s="160">
        <f>DB8</f>
        <v>0</v>
      </c>
      <c r="DC7" s="160">
        <f>DC8</f>
        <v>0</v>
      </c>
      <c r="DD7" s="160">
        <f>DD8</f>
        <v>0</v>
      </c>
      <c r="DE7" s="160">
        <f>DE8</f>
        <v>0</v>
      </c>
      <c r="DF7" s="160">
        <f>DF8</f>
        <v>0</v>
      </c>
      <c r="DG7" s="78">
        <v>0</v>
      </c>
      <c r="DH7" s="160">
        <f>DH8</f>
        <v>0</v>
      </c>
      <c r="DI7" s="160">
        <f>DI8</f>
        <v>0</v>
      </c>
      <c r="DJ7" s="160">
        <f>DJ8</f>
        <v>0</v>
      </c>
      <c r="DK7" s="78">
        <v>0</v>
      </c>
      <c r="DL7" s="160">
        <f>DL8</f>
        <v>0</v>
      </c>
      <c r="DM7" s="160">
        <f>DM8</f>
        <v>0</v>
      </c>
      <c r="DN7" s="160">
        <f>DN8</f>
        <v>0</v>
      </c>
      <c r="DO7" s="160">
        <f>DO8</f>
        <v>0</v>
      </c>
      <c r="DP7" s="160">
        <f>DP8</f>
        <v>0</v>
      </c>
    </row>
    <row r="8" ht="22.5" customHeight="1" spans="1:120">
      <c r="A8" s="172" t="s">
        <v>207</v>
      </c>
      <c r="B8" s="173"/>
      <c r="C8" s="174"/>
      <c r="D8" s="158" t="s">
        <v>208</v>
      </c>
      <c r="E8" s="158"/>
      <c r="F8" s="158" t="s">
        <v>392</v>
      </c>
      <c r="G8" s="158"/>
      <c r="H8" s="158"/>
      <c r="I8" s="322" t="s">
        <v>392</v>
      </c>
      <c r="J8" s="323" t="s">
        <v>392</v>
      </c>
      <c r="K8" s="78">
        <v>1093750</v>
      </c>
      <c r="L8" s="78">
        <v>0</v>
      </c>
      <c r="M8" s="160">
        <f t="shared" ref="M8:Y8" si="5">M9</f>
        <v>0</v>
      </c>
      <c r="N8" s="160">
        <f t="shared" si="5"/>
        <v>0</v>
      </c>
      <c r="O8" s="160">
        <f t="shared" si="5"/>
        <v>0</v>
      </c>
      <c r="P8" s="160">
        <f t="shared" si="5"/>
        <v>0</v>
      </c>
      <c r="Q8" s="160">
        <f t="shared" si="5"/>
        <v>0</v>
      </c>
      <c r="R8" s="160">
        <f t="shared" si="5"/>
        <v>0</v>
      </c>
      <c r="S8" s="160">
        <f t="shared" si="5"/>
        <v>0</v>
      </c>
      <c r="T8" s="160">
        <f t="shared" si="5"/>
        <v>0</v>
      </c>
      <c r="U8" s="160">
        <f t="shared" si="5"/>
        <v>0</v>
      </c>
      <c r="V8" s="160">
        <f t="shared" si="5"/>
        <v>0</v>
      </c>
      <c r="W8" s="160">
        <f t="shared" si="5"/>
        <v>0</v>
      </c>
      <c r="X8" s="160">
        <f t="shared" si="5"/>
        <v>0</v>
      </c>
      <c r="Y8" s="160">
        <f t="shared" si="5"/>
        <v>0</v>
      </c>
      <c r="Z8" s="78">
        <v>593750</v>
      </c>
      <c r="AA8" s="160">
        <f t="shared" ref="AA8:BA8" si="6">AA9</f>
        <v>0</v>
      </c>
      <c r="AB8" s="160">
        <f t="shared" si="6"/>
        <v>0</v>
      </c>
      <c r="AC8" s="160">
        <f t="shared" si="6"/>
        <v>10000</v>
      </c>
      <c r="AD8" s="160">
        <f t="shared" si="6"/>
        <v>0</v>
      </c>
      <c r="AE8" s="160">
        <f t="shared" si="6"/>
        <v>0</v>
      </c>
      <c r="AF8" s="160">
        <f t="shared" si="6"/>
        <v>0</v>
      </c>
      <c r="AG8" s="160">
        <f t="shared" si="6"/>
        <v>0</v>
      </c>
      <c r="AH8" s="160">
        <f t="shared" si="6"/>
        <v>0</v>
      </c>
      <c r="AI8" s="160">
        <f t="shared" si="6"/>
        <v>0</v>
      </c>
      <c r="AJ8" s="160">
        <f t="shared" si="6"/>
        <v>0</v>
      </c>
      <c r="AK8" s="160">
        <f t="shared" si="6"/>
        <v>0</v>
      </c>
      <c r="AL8" s="160">
        <f t="shared" si="6"/>
        <v>0</v>
      </c>
      <c r="AM8" s="160">
        <f t="shared" si="6"/>
        <v>0</v>
      </c>
      <c r="AN8" s="160">
        <f t="shared" si="6"/>
        <v>0</v>
      </c>
      <c r="AO8" s="160">
        <f t="shared" si="6"/>
        <v>0</v>
      </c>
      <c r="AP8" s="160">
        <f t="shared" si="6"/>
        <v>0</v>
      </c>
      <c r="AQ8" s="160">
        <f t="shared" si="6"/>
        <v>0</v>
      </c>
      <c r="AR8" s="160">
        <f t="shared" si="6"/>
        <v>0</v>
      </c>
      <c r="AS8" s="160">
        <f t="shared" si="6"/>
        <v>0</v>
      </c>
      <c r="AT8" s="160">
        <f t="shared" si="6"/>
        <v>0</v>
      </c>
      <c r="AU8" s="160">
        <f t="shared" si="6"/>
        <v>0</v>
      </c>
      <c r="AV8" s="160">
        <f t="shared" si="6"/>
        <v>0</v>
      </c>
      <c r="AW8" s="160">
        <f t="shared" si="6"/>
        <v>0</v>
      </c>
      <c r="AX8" s="160">
        <f t="shared" si="6"/>
        <v>0</v>
      </c>
      <c r="AY8" s="160">
        <f t="shared" si="6"/>
        <v>0</v>
      </c>
      <c r="AZ8" s="160">
        <f t="shared" si="6"/>
        <v>0</v>
      </c>
      <c r="BA8" s="160">
        <f t="shared" si="6"/>
        <v>583750</v>
      </c>
      <c r="BB8" s="78">
        <v>0</v>
      </c>
      <c r="BC8" s="160">
        <f t="shared" ref="BC8:BN8" si="7">BC9</f>
        <v>0</v>
      </c>
      <c r="BD8" s="160">
        <f t="shared" si="7"/>
        <v>0</v>
      </c>
      <c r="BE8" s="160">
        <f t="shared" si="7"/>
        <v>0</v>
      </c>
      <c r="BF8" s="160">
        <f t="shared" si="7"/>
        <v>0</v>
      </c>
      <c r="BG8" s="160">
        <f t="shared" si="7"/>
        <v>0</v>
      </c>
      <c r="BH8" s="160">
        <f t="shared" si="7"/>
        <v>0</v>
      </c>
      <c r="BI8" s="160">
        <f t="shared" si="7"/>
        <v>0</v>
      </c>
      <c r="BJ8" s="160">
        <f t="shared" si="7"/>
        <v>0</v>
      </c>
      <c r="BK8" s="160">
        <f t="shared" si="7"/>
        <v>0</v>
      </c>
      <c r="BL8" s="160">
        <f t="shared" si="7"/>
        <v>0</v>
      </c>
      <c r="BM8" s="160">
        <f t="shared" si="7"/>
        <v>0</v>
      </c>
      <c r="BN8" s="160">
        <f t="shared" si="7"/>
        <v>0</v>
      </c>
      <c r="BO8" s="78">
        <v>0</v>
      </c>
      <c r="BP8" s="160">
        <f>BP9</f>
        <v>0</v>
      </c>
      <c r="BQ8" s="160">
        <f>BQ9</f>
        <v>0</v>
      </c>
      <c r="BR8" s="160">
        <f>BR9</f>
        <v>0</v>
      </c>
      <c r="BS8" s="160">
        <f>BS9</f>
        <v>0</v>
      </c>
      <c r="BT8" s="78">
        <v>0</v>
      </c>
      <c r="BU8" s="160">
        <f t="shared" ref="BU8:CF8" si="8">BU9</f>
        <v>0</v>
      </c>
      <c r="BV8" s="160">
        <f t="shared" si="8"/>
        <v>0</v>
      </c>
      <c r="BW8" s="160">
        <f t="shared" si="8"/>
        <v>0</v>
      </c>
      <c r="BX8" s="160">
        <f t="shared" si="8"/>
        <v>0</v>
      </c>
      <c r="BY8" s="160">
        <f t="shared" si="8"/>
        <v>0</v>
      </c>
      <c r="BZ8" s="160">
        <f t="shared" si="8"/>
        <v>0</v>
      </c>
      <c r="CA8" s="160">
        <f t="shared" si="8"/>
        <v>0</v>
      </c>
      <c r="CB8" s="160">
        <f t="shared" si="8"/>
        <v>0</v>
      </c>
      <c r="CC8" s="160">
        <f t="shared" si="8"/>
        <v>0</v>
      </c>
      <c r="CD8" s="160">
        <f t="shared" si="8"/>
        <v>0</v>
      </c>
      <c r="CE8" s="160">
        <f t="shared" si="8"/>
        <v>0</v>
      </c>
      <c r="CF8" s="160">
        <f t="shared" si="8"/>
        <v>0</v>
      </c>
      <c r="CG8" s="78">
        <v>500000</v>
      </c>
      <c r="CH8" s="160">
        <f t="shared" ref="CH8:CW8" si="9">CH9</f>
        <v>0</v>
      </c>
      <c r="CI8" s="160">
        <f t="shared" si="9"/>
        <v>0</v>
      </c>
      <c r="CJ8" s="160">
        <f t="shared" si="9"/>
        <v>0</v>
      </c>
      <c r="CK8" s="160">
        <f t="shared" si="9"/>
        <v>0</v>
      </c>
      <c r="CL8" s="160">
        <f t="shared" si="9"/>
        <v>500000</v>
      </c>
      <c r="CM8" s="160">
        <f t="shared" si="9"/>
        <v>0</v>
      </c>
      <c r="CN8" s="160">
        <f t="shared" si="9"/>
        <v>0</v>
      </c>
      <c r="CO8" s="160">
        <f t="shared" si="9"/>
        <v>0</v>
      </c>
      <c r="CP8" s="160">
        <f t="shared" si="9"/>
        <v>0</v>
      </c>
      <c r="CQ8" s="160">
        <f t="shared" si="9"/>
        <v>0</v>
      </c>
      <c r="CR8" s="160">
        <f t="shared" si="9"/>
        <v>0</v>
      </c>
      <c r="CS8" s="160">
        <f t="shared" si="9"/>
        <v>0</v>
      </c>
      <c r="CT8" s="160">
        <f t="shared" si="9"/>
        <v>0</v>
      </c>
      <c r="CU8" s="160">
        <f t="shared" si="9"/>
        <v>0</v>
      </c>
      <c r="CV8" s="160">
        <f t="shared" si="9"/>
        <v>0</v>
      </c>
      <c r="CW8" s="160">
        <f t="shared" si="9"/>
        <v>0</v>
      </c>
      <c r="CX8" s="78">
        <v>0</v>
      </c>
      <c r="CY8" s="160">
        <f>CY9</f>
        <v>0</v>
      </c>
      <c r="CZ8" s="160">
        <f>CZ9</f>
        <v>0</v>
      </c>
      <c r="DA8" s="78">
        <v>0</v>
      </c>
      <c r="DB8" s="160">
        <f>DB9</f>
        <v>0</v>
      </c>
      <c r="DC8" s="160">
        <f>DC9</f>
        <v>0</v>
      </c>
      <c r="DD8" s="160">
        <f>DD9</f>
        <v>0</v>
      </c>
      <c r="DE8" s="160">
        <f>DE9</f>
        <v>0</v>
      </c>
      <c r="DF8" s="160">
        <f>DF9</f>
        <v>0</v>
      </c>
      <c r="DG8" s="78">
        <v>0</v>
      </c>
      <c r="DH8" s="160">
        <f>DH9</f>
        <v>0</v>
      </c>
      <c r="DI8" s="160">
        <f>DI9</f>
        <v>0</v>
      </c>
      <c r="DJ8" s="160">
        <f>DJ9</f>
        <v>0</v>
      </c>
      <c r="DK8" s="78">
        <v>0</v>
      </c>
      <c r="DL8" s="160">
        <f>DL9</f>
        <v>0</v>
      </c>
      <c r="DM8" s="160">
        <f>DM9</f>
        <v>0</v>
      </c>
      <c r="DN8" s="160">
        <f>DN9</f>
        <v>0</v>
      </c>
      <c r="DO8" s="160">
        <f>DO9</f>
        <v>0</v>
      </c>
      <c r="DP8" s="160">
        <f>DP9</f>
        <v>0</v>
      </c>
    </row>
    <row r="9" ht="22.5" customHeight="1" spans="1:120">
      <c r="A9" s="172" t="s">
        <v>215</v>
      </c>
      <c r="B9" s="173"/>
      <c r="C9" s="174"/>
      <c r="D9" s="158" t="s">
        <v>216</v>
      </c>
      <c r="E9" s="158"/>
      <c r="F9" s="158" t="s">
        <v>392</v>
      </c>
      <c r="G9" s="158"/>
      <c r="H9" s="158"/>
      <c r="I9" s="322" t="s">
        <v>392</v>
      </c>
      <c r="J9" s="323" t="s">
        <v>392</v>
      </c>
      <c r="K9" s="78">
        <v>1093750</v>
      </c>
      <c r="L9" s="78">
        <v>0</v>
      </c>
      <c r="M9" s="160">
        <f t="shared" ref="M9:Y9" si="10">M10+M14</f>
        <v>0</v>
      </c>
      <c r="N9" s="160">
        <f t="shared" si="10"/>
        <v>0</v>
      </c>
      <c r="O9" s="160">
        <f t="shared" si="10"/>
        <v>0</v>
      </c>
      <c r="P9" s="160">
        <f t="shared" si="10"/>
        <v>0</v>
      </c>
      <c r="Q9" s="160">
        <f t="shared" si="10"/>
        <v>0</v>
      </c>
      <c r="R9" s="160">
        <f t="shared" si="10"/>
        <v>0</v>
      </c>
      <c r="S9" s="160">
        <f t="shared" si="10"/>
        <v>0</v>
      </c>
      <c r="T9" s="160">
        <f t="shared" si="10"/>
        <v>0</v>
      </c>
      <c r="U9" s="160">
        <f t="shared" si="10"/>
        <v>0</v>
      </c>
      <c r="V9" s="160">
        <f t="shared" si="10"/>
        <v>0</v>
      </c>
      <c r="W9" s="160">
        <f t="shared" si="10"/>
        <v>0</v>
      </c>
      <c r="X9" s="160">
        <f t="shared" si="10"/>
        <v>0</v>
      </c>
      <c r="Y9" s="160">
        <f t="shared" si="10"/>
        <v>0</v>
      </c>
      <c r="Z9" s="78">
        <v>593750</v>
      </c>
      <c r="AA9" s="160">
        <f t="shared" ref="AA9:BA9" si="11">AA10+AA14</f>
        <v>0</v>
      </c>
      <c r="AB9" s="160">
        <f t="shared" si="11"/>
        <v>0</v>
      </c>
      <c r="AC9" s="160">
        <f t="shared" si="11"/>
        <v>10000</v>
      </c>
      <c r="AD9" s="160">
        <f t="shared" si="11"/>
        <v>0</v>
      </c>
      <c r="AE9" s="160">
        <f t="shared" si="11"/>
        <v>0</v>
      </c>
      <c r="AF9" s="160">
        <f t="shared" si="11"/>
        <v>0</v>
      </c>
      <c r="AG9" s="160">
        <f t="shared" si="11"/>
        <v>0</v>
      </c>
      <c r="AH9" s="160">
        <f t="shared" si="11"/>
        <v>0</v>
      </c>
      <c r="AI9" s="160">
        <f t="shared" si="11"/>
        <v>0</v>
      </c>
      <c r="AJ9" s="160">
        <f t="shared" si="11"/>
        <v>0</v>
      </c>
      <c r="AK9" s="160">
        <f t="shared" si="11"/>
        <v>0</v>
      </c>
      <c r="AL9" s="160">
        <f t="shared" si="11"/>
        <v>0</v>
      </c>
      <c r="AM9" s="160">
        <f t="shared" si="11"/>
        <v>0</v>
      </c>
      <c r="AN9" s="160">
        <f t="shared" si="11"/>
        <v>0</v>
      </c>
      <c r="AO9" s="160">
        <f t="shared" si="11"/>
        <v>0</v>
      </c>
      <c r="AP9" s="160">
        <f t="shared" si="11"/>
        <v>0</v>
      </c>
      <c r="AQ9" s="160">
        <f t="shared" si="11"/>
        <v>0</v>
      </c>
      <c r="AR9" s="160">
        <f t="shared" si="11"/>
        <v>0</v>
      </c>
      <c r="AS9" s="160">
        <f t="shared" si="11"/>
        <v>0</v>
      </c>
      <c r="AT9" s="160">
        <f t="shared" si="11"/>
        <v>0</v>
      </c>
      <c r="AU9" s="160">
        <f t="shared" si="11"/>
        <v>0</v>
      </c>
      <c r="AV9" s="160">
        <f t="shared" si="11"/>
        <v>0</v>
      </c>
      <c r="AW9" s="160">
        <f t="shared" si="11"/>
        <v>0</v>
      </c>
      <c r="AX9" s="160">
        <f t="shared" si="11"/>
        <v>0</v>
      </c>
      <c r="AY9" s="160">
        <f t="shared" si="11"/>
        <v>0</v>
      </c>
      <c r="AZ9" s="160">
        <f t="shared" si="11"/>
        <v>0</v>
      </c>
      <c r="BA9" s="160">
        <f t="shared" si="11"/>
        <v>583750</v>
      </c>
      <c r="BB9" s="78">
        <v>0</v>
      </c>
      <c r="BC9" s="160">
        <f t="shared" ref="BC9:BN9" si="12">BC10+BC14</f>
        <v>0</v>
      </c>
      <c r="BD9" s="160">
        <f t="shared" si="12"/>
        <v>0</v>
      </c>
      <c r="BE9" s="160">
        <f t="shared" si="12"/>
        <v>0</v>
      </c>
      <c r="BF9" s="160">
        <f t="shared" si="12"/>
        <v>0</v>
      </c>
      <c r="BG9" s="160">
        <f t="shared" si="12"/>
        <v>0</v>
      </c>
      <c r="BH9" s="160">
        <f t="shared" si="12"/>
        <v>0</v>
      </c>
      <c r="BI9" s="160">
        <f t="shared" si="12"/>
        <v>0</v>
      </c>
      <c r="BJ9" s="160">
        <f t="shared" si="12"/>
        <v>0</v>
      </c>
      <c r="BK9" s="160">
        <f t="shared" si="12"/>
        <v>0</v>
      </c>
      <c r="BL9" s="160">
        <f t="shared" si="12"/>
        <v>0</v>
      </c>
      <c r="BM9" s="160">
        <f t="shared" si="12"/>
        <v>0</v>
      </c>
      <c r="BN9" s="160">
        <f t="shared" si="12"/>
        <v>0</v>
      </c>
      <c r="BO9" s="78">
        <v>0</v>
      </c>
      <c r="BP9" s="160">
        <f>BP10+BP14</f>
        <v>0</v>
      </c>
      <c r="BQ9" s="160">
        <f>BQ10+BQ14</f>
        <v>0</v>
      </c>
      <c r="BR9" s="160">
        <f>BR10+BR14</f>
        <v>0</v>
      </c>
      <c r="BS9" s="160">
        <f>BS10+BS14</f>
        <v>0</v>
      </c>
      <c r="BT9" s="78">
        <v>0</v>
      </c>
      <c r="BU9" s="160">
        <f t="shared" ref="BU9:CF9" si="13">BU10+BU14</f>
        <v>0</v>
      </c>
      <c r="BV9" s="160">
        <f t="shared" si="13"/>
        <v>0</v>
      </c>
      <c r="BW9" s="160">
        <f t="shared" si="13"/>
        <v>0</v>
      </c>
      <c r="BX9" s="160">
        <f t="shared" si="13"/>
        <v>0</v>
      </c>
      <c r="BY9" s="160">
        <f t="shared" si="13"/>
        <v>0</v>
      </c>
      <c r="BZ9" s="160">
        <f t="shared" si="13"/>
        <v>0</v>
      </c>
      <c r="CA9" s="160">
        <f t="shared" si="13"/>
        <v>0</v>
      </c>
      <c r="CB9" s="160">
        <f t="shared" si="13"/>
        <v>0</v>
      </c>
      <c r="CC9" s="160">
        <f t="shared" si="13"/>
        <v>0</v>
      </c>
      <c r="CD9" s="160">
        <f t="shared" si="13"/>
        <v>0</v>
      </c>
      <c r="CE9" s="160">
        <f t="shared" si="13"/>
        <v>0</v>
      </c>
      <c r="CF9" s="160">
        <f t="shared" si="13"/>
        <v>0</v>
      </c>
      <c r="CG9" s="78">
        <v>500000</v>
      </c>
      <c r="CH9" s="160">
        <f t="shared" ref="CH9:CW9" si="14">CH10+CH14</f>
        <v>0</v>
      </c>
      <c r="CI9" s="160">
        <f t="shared" si="14"/>
        <v>0</v>
      </c>
      <c r="CJ9" s="160">
        <f t="shared" si="14"/>
        <v>0</v>
      </c>
      <c r="CK9" s="160">
        <f t="shared" si="14"/>
        <v>0</v>
      </c>
      <c r="CL9" s="160">
        <f t="shared" si="14"/>
        <v>500000</v>
      </c>
      <c r="CM9" s="160">
        <f t="shared" si="14"/>
        <v>0</v>
      </c>
      <c r="CN9" s="160">
        <f t="shared" si="14"/>
        <v>0</v>
      </c>
      <c r="CO9" s="160">
        <f t="shared" si="14"/>
        <v>0</v>
      </c>
      <c r="CP9" s="160">
        <f t="shared" si="14"/>
        <v>0</v>
      </c>
      <c r="CQ9" s="160">
        <f t="shared" si="14"/>
        <v>0</v>
      </c>
      <c r="CR9" s="160">
        <f t="shared" si="14"/>
        <v>0</v>
      </c>
      <c r="CS9" s="160">
        <f t="shared" si="14"/>
        <v>0</v>
      </c>
      <c r="CT9" s="160">
        <f t="shared" si="14"/>
        <v>0</v>
      </c>
      <c r="CU9" s="160">
        <f t="shared" si="14"/>
        <v>0</v>
      </c>
      <c r="CV9" s="160">
        <f t="shared" si="14"/>
        <v>0</v>
      </c>
      <c r="CW9" s="160">
        <f t="shared" si="14"/>
        <v>0</v>
      </c>
      <c r="CX9" s="78">
        <v>0</v>
      </c>
      <c r="CY9" s="160">
        <f>CY10+CY14</f>
        <v>0</v>
      </c>
      <c r="CZ9" s="160">
        <f>CZ10+CZ14</f>
        <v>0</v>
      </c>
      <c r="DA9" s="78">
        <v>0</v>
      </c>
      <c r="DB9" s="160">
        <f>DB10+DB14</f>
        <v>0</v>
      </c>
      <c r="DC9" s="160">
        <f>DC10+DC14</f>
        <v>0</v>
      </c>
      <c r="DD9" s="160">
        <f>DD10+DD14</f>
        <v>0</v>
      </c>
      <c r="DE9" s="160">
        <f>DE10+DE14</f>
        <v>0</v>
      </c>
      <c r="DF9" s="160">
        <f>DF10+DF14</f>
        <v>0</v>
      </c>
      <c r="DG9" s="78">
        <v>0</v>
      </c>
      <c r="DH9" s="160">
        <f>DH10+DH14</f>
        <v>0</v>
      </c>
      <c r="DI9" s="160">
        <f>DI10+DI14</f>
        <v>0</v>
      </c>
      <c r="DJ9" s="160">
        <f>DJ10+DJ14</f>
        <v>0</v>
      </c>
      <c r="DK9" s="78">
        <v>0</v>
      </c>
      <c r="DL9" s="160">
        <f>DL10+DL14</f>
        <v>0</v>
      </c>
      <c r="DM9" s="160">
        <f>DM10+DM14</f>
        <v>0</v>
      </c>
      <c r="DN9" s="160">
        <f>DN10+DN14</f>
        <v>0</v>
      </c>
      <c r="DO9" s="160">
        <f>DO10+DO14</f>
        <v>0</v>
      </c>
      <c r="DP9" s="160">
        <f>DP10+DP14</f>
        <v>0</v>
      </c>
    </row>
    <row r="10" ht="22.5" customHeight="1" spans="1:120">
      <c r="A10" s="172" t="s">
        <v>217</v>
      </c>
      <c r="B10" s="173"/>
      <c r="C10" s="174"/>
      <c r="D10" s="158" t="s">
        <v>218</v>
      </c>
      <c r="E10" s="158"/>
      <c r="F10" s="158" t="s">
        <v>392</v>
      </c>
      <c r="G10" s="158"/>
      <c r="H10" s="158"/>
      <c r="I10" s="322" t="s">
        <v>392</v>
      </c>
      <c r="J10" s="323" t="s">
        <v>392</v>
      </c>
      <c r="K10" s="78">
        <v>250000</v>
      </c>
      <c r="L10" s="78">
        <v>0</v>
      </c>
      <c r="M10" s="160">
        <f t="shared" ref="M10:Y10" si="15">M11+M12+M13</f>
        <v>0</v>
      </c>
      <c r="N10" s="160">
        <f t="shared" si="15"/>
        <v>0</v>
      </c>
      <c r="O10" s="160">
        <f t="shared" si="15"/>
        <v>0</v>
      </c>
      <c r="P10" s="160">
        <f t="shared" si="15"/>
        <v>0</v>
      </c>
      <c r="Q10" s="160">
        <f t="shared" si="15"/>
        <v>0</v>
      </c>
      <c r="R10" s="160">
        <f t="shared" si="15"/>
        <v>0</v>
      </c>
      <c r="S10" s="160">
        <f t="shared" si="15"/>
        <v>0</v>
      </c>
      <c r="T10" s="160">
        <f t="shared" si="15"/>
        <v>0</v>
      </c>
      <c r="U10" s="160">
        <f t="shared" si="15"/>
        <v>0</v>
      </c>
      <c r="V10" s="160">
        <f t="shared" si="15"/>
        <v>0</v>
      </c>
      <c r="W10" s="160">
        <f t="shared" si="15"/>
        <v>0</v>
      </c>
      <c r="X10" s="160">
        <f t="shared" si="15"/>
        <v>0</v>
      </c>
      <c r="Y10" s="160">
        <f t="shared" si="15"/>
        <v>0</v>
      </c>
      <c r="Z10" s="78">
        <v>250000</v>
      </c>
      <c r="AA10" s="160">
        <f t="shared" ref="AA10:BA10" si="16">AA11+AA12+AA13</f>
        <v>0</v>
      </c>
      <c r="AB10" s="160">
        <f t="shared" si="16"/>
        <v>0</v>
      </c>
      <c r="AC10" s="160">
        <f t="shared" si="16"/>
        <v>0</v>
      </c>
      <c r="AD10" s="160">
        <f t="shared" si="16"/>
        <v>0</v>
      </c>
      <c r="AE10" s="160">
        <f t="shared" si="16"/>
        <v>0</v>
      </c>
      <c r="AF10" s="160">
        <f t="shared" si="16"/>
        <v>0</v>
      </c>
      <c r="AG10" s="160">
        <f t="shared" si="16"/>
        <v>0</v>
      </c>
      <c r="AH10" s="160">
        <f t="shared" si="16"/>
        <v>0</v>
      </c>
      <c r="AI10" s="160">
        <f t="shared" si="16"/>
        <v>0</v>
      </c>
      <c r="AJ10" s="160">
        <f t="shared" si="16"/>
        <v>0</v>
      </c>
      <c r="AK10" s="160">
        <f t="shared" si="16"/>
        <v>0</v>
      </c>
      <c r="AL10" s="160">
        <f t="shared" si="16"/>
        <v>0</v>
      </c>
      <c r="AM10" s="160">
        <f t="shared" si="16"/>
        <v>0</v>
      </c>
      <c r="AN10" s="160">
        <f t="shared" si="16"/>
        <v>0</v>
      </c>
      <c r="AO10" s="160">
        <f t="shared" si="16"/>
        <v>0</v>
      </c>
      <c r="AP10" s="160">
        <f t="shared" si="16"/>
        <v>0</v>
      </c>
      <c r="AQ10" s="160">
        <f t="shared" si="16"/>
        <v>0</v>
      </c>
      <c r="AR10" s="160">
        <f t="shared" si="16"/>
        <v>0</v>
      </c>
      <c r="AS10" s="160">
        <f t="shared" si="16"/>
        <v>0</v>
      </c>
      <c r="AT10" s="160">
        <f t="shared" si="16"/>
        <v>0</v>
      </c>
      <c r="AU10" s="160">
        <f t="shared" si="16"/>
        <v>0</v>
      </c>
      <c r="AV10" s="160">
        <f t="shared" si="16"/>
        <v>0</v>
      </c>
      <c r="AW10" s="160">
        <f t="shared" si="16"/>
        <v>0</v>
      </c>
      <c r="AX10" s="160">
        <f t="shared" si="16"/>
        <v>0</v>
      </c>
      <c r="AY10" s="160">
        <f t="shared" si="16"/>
        <v>0</v>
      </c>
      <c r="AZ10" s="160">
        <f t="shared" si="16"/>
        <v>0</v>
      </c>
      <c r="BA10" s="160">
        <f t="shared" si="16"/>
        <v>250000</v>
      </c>
      <c r="BB10" s="78">
        <v>0</v>
      </c>
      <c r="BC10" s="160">
        <f t="shared" ref="BC10:BN10" si="17">BC11+BC12+BC13</f>
        <v>0</v>
      </c>
      <c r="BD10" s="160">
        <f t="shared" si="17"/>
        <v>0</v>
      </c>
      <c r="BE10" s="160">
        <f t="shared" si="17"/>
        <v>0</v>
      </c>
      <c r="BF10" s="160">
        <f t="shared" si="17"/>
        <v>0</v>
      </c>
      <c r="BG10" s="160">
        <f t="shared" si="17"/>
        <v>0</v>
      </c>
      <c r="BH10" s="160">
        <f t="shared" si="17"/>
        <v>0</v>
      </c>
      <c r="BI10" s="160">
        <f t="shared" si="17"/>
        <v>0</v>
      </c>
      <c r="BJ10" s="160">
        <f t="shared" si="17"/>
        <v>0</v>
      </c>
      <c r="BK10" s="160">
        <f t="shared" si="17"/>
        <v>0</v>
      </c>
      <c r="BL10" s="160">
        <f t="shared" si="17"/>
        <v>0</v>
      </c>
      <c r="BM10" s="160">
        <f t="shared" si="17"/>
        <v>0</v>
      </c>
      <c r="BN10" s="160">
        <f t="shared" si="17"/>
        <v>0</v>
      </c>
      <c r="BO10" s="78">
        <v>0</v>
      </c>
      <c r="BP10" s="160">
        <f>BP11+BP12+BP13</f>
        <v>0</v>
      </c>
      <c r="BQ10" s="160">
        <f>BQ11+BQ12+BQ13</f>
        <v>0</v>
      </c>
      <c r="BR10" s="160">
        <f>BR11+BR12+BR13</f>
        <v>0</v>
      </c>
      <c r="BS10" s="160">
        <f>BS11+BS12+BS13</f>
        <v>0</v>
      </c>
      <c r="BT10" s="78">
        <v>0</v>
      </c>
      <c r="BU10" s="160">
        <f t="shared" ref="BU10:CF10" si="18">BU11+BU12+BU13</f>
        <v>0</v>
      </c>
      <c r="BV10" s="160">
        <f t="shared" si="18"/>
        <v>0</v>
      </c>
      <c r="BW10" s="160">
        <f t="shared" si="18"/>
        <v>0</v>
      </c>
      <c r="BX10" s="160">
        <f t="shared" si="18"/>
        <v>0</v>
      </c>
      <c r="BY10" s="160">
        <f t="shared" si="18"/>
        <v>0</v>
      </c>
      <c r="BZ10" s="160">
        <f t="shared" si="18"/>
        <v>0</v>
      </c>
      <c r="CA10" s="160">
        <f t="shared" si="18"/>
        <v>0</v>
      </c>
      <c r="CB10" s="160">
        <f t="shared" si="18"/>
        <v>0</v>
      </c>
      <c r="CC10" s="160">
        <f t="shared" si="18"/>
        <v>0</v>
      </c>
      <c r="CD10" s="160">
        <f t="shared" si="18"/>
        <v>0</v>
      </c>
      <c r="CE10" s="160">
        <f t="shared" si="18"/>
        <v>0</v>
      </c>
      <c r="CF10" s="160">
        <f t="shared" si="18"/>
        <v>0</v>
      </c>
      <c r="CG10" s="78">
        <v>0</v>
      </c>
      <c r="CH10" s="160">
        <f t="shared" ref="CH10:CW10" si="19">CH11+CH12+CH13</f>
        <v>0</v>
      </c>
      <c r="CI10" s="160">
        <f t="shared" si="19"/>
        <v>0</v>
      </c>
      <c r="CJ10" s="160">
        <f t="shared" si="19"/>
        <v>0</v>
      </c>
      <c r="CK10" s="160">
        <f t="shared" si="19"/>
        <v>0</v>
      </c>
      <c r="CL10" s="160">
        <f t="shared" si="19"/>
        <v>0</v>
      </c>
      <c r="CM10" s="160">
        <f t="shared" si="19"/>
        <v>0</v>
      </c>
      <c r="CN10" s="160">
        <f t="shared" si="19"/>
        <v>0</v>
      </c>
      <c r="CO10" s="160">
        <f t="shared" si="19"/>
        <v>0</v>
      </c>
      <c r="CP10" s="160">
        <f t="shared" si="19"/>
        <v>0</v>
      </c>
      <c r="CQ10" s="160">
        <f t="shared" si="19"/>
        <v>0</v>
      </c>
      <c r="CR10" s="160">
        <f t="shared" si="19"/>
        <v>0</v>
      </c>
      <c r="CS10" s="160">
        <f t="shared" si="19"/>
        <v>0</v>
      </c>
      <c r="CT10" s="160">
        <f t="shared" si="19"/>
        <v>0</v>
      </c>
      <c r="CU10" s="160">
        <f t="shared" si="19"/>
        <v>0</v>
      </c>
      <c r="CV10" s="160">
        <f t="shared" si="19"/>
        <v>0</v>
      </c>
      <c r="CW10" s="160">
        <f t="shared" si="19"/>
        <v>0</v>
      </c>
      <c r="CX10" s="78">
        <v>0</v>
      </c>
      <c r="CY10" s="160">
        <f>CY11+CY12+CY13</f>
        <v>0</v>
      </c>
      <c r="CZ10" s="160">
        <f>CZ11+CZ12+CZ13</f>
        <v>0</v>
      </c>
      <c r="DA10" s="78">
        <v>0</v>
      </c>
      <c r="DB10" s="160">
        <f>DB11+DB12+DB13</f>
        <v>0</v>
      </c>
      <c r="DC10" s="160">
        <f>DC11+DC12+DC13</f>
        <v>0</v>
      </c>
      <c r="DD10" s="160">
        <f>DD11+DD12+DD13</f>
        <v>0</v>
      </c>
      <c r="DE10" s="160">
        <f>DE11+DE12+DE13</f>
        <v>0</v>
      </c>
      <c r="DF10" s="160">
        <f>DF11+DF12+DF13</f>
        <v>0</v>
      </c>
      <c r="DG10" s="78">
        <v>0</v>
      </c>
      <c r="DH10" s="160">
        <f>DH11+DH12+DH13</f>
        <v>0</v>
      </c>
      <c r="DI10" s="160">
        <f>DI11+DI12+DI13</f>
        <v>0</v>
      </c>
      <c r="DJ10" s="160">
        <f>DJ11+DJ12+DJ13</f>
        <v>0</v>
      </c>
      <c r="DK10" s="78">
        <v>0</v>
      </c>
      <c r="DL10" s="160">
        <f>DL11+DL12+DL13</f>
        <v>0</v>
      </c>
      <c r="DM10" s="160">
        <f>DM11+DM12+DM13</f>
        <v>0</v>
      </c>
      <c r="DN10" s="160">
        <f>DN11+DN12+DN13</f>
        <v>0</v>
      </c>
      <c r="DO10" s="160">
        <f>DO11+DO12+DO13</f>
        <v>0</v>
      </c>
      <c r="DP10" s="160">
        <f>DP11+DP12+DP13</f>
        <v>0</v>
      </c>
    </row>
    <row r="11" ht="22.5" customHeight="1" spans="1:120">
      <c r="A11" s="223" t="s">
        <v>217</v>
      </c>
      <c r="B11" s="224"/>
      <c r="C11" s="145"/>
      <c r="D11" s="159" t="s">
        <v>399</v>
      </c>
      <c r="E11" s="159" t="s">
        <v>400</v>
      </c>
      <c r="F11" s="159" t="s">
        <v>395</v>
      </c>
      <c r="G11" s="159" t="s">
        <v>401</v>
      </c>
      <c r="H11" s="159" t="s">
        <v>402</v>
      </c>
      <c r="I11" s="324" t="s">
        <v>398</v>
      </c>
      <c r="J11" s="325" t="s">
        <v>392</v>
      </c>
      <c r="K11" s="78">
        <v>100000</v>
      </c>
      <c r="L11" s="78">
        <v>0</v>
      </c>
      <c r="M11" s="81">
        <v>0</v>
      </c>
      <c r="N11" s="81">
        <v>0</v>
      </c>
      <c r="O11" s="81">
        <v>0</v>
      </c>
      <c r="P11" s="81">
        <v>0</v>
      </c>
      <c r="Q11" s="81">
        <v>0</v>
      </c>
      <c r="R11" s="81">
        <v>0</v>
      </c>
      <c r="S11" s="81">
        <v>0</v>
      </c>
      <c r="T11" s="81">
        <v>0</v>
      </c>
      <c r="U11" s="81">
        <v>0</v>
      </c>
      <c r="V11" s="81">
        <v>0</v>
      </c>
      <c r="W11" s="81">
        <v>0</v>
      </c>
      <c r="X11" s="81">
        <v>0</v>
      </c>
      <c r="Y11" s="81">
        <v>0</v>
      </c>
      <c r="Z11" s="78">
        <v>100000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81">
        <v>0</v>
      </c>
      <c r="AR11" s="81">
        <v>0</v>
      </c>
      <c r="AS11" s="81">
        <v>0</v>
      </c>
      <c r="AT11" s="81">
        <v>0</v>
      </c>
      <c r="AU11" s="81">
        <v>0</v>
      </c>
      <c r="AV11" s="81">
        <v>0</v>
      </c>
      <c r="AW11" s="81">
        <v>0</v>
      </c>
      <c r="AX11" s="81">
        <v>0</v>
      </c>
      <c r="AY11" s="81">
        <v>0</v>
      </c>
      <c r="AZ11" s="81">
        <v>0</v>
      </c>
      <c r="BA11" s="81">
        <v>100000</v>
      </c>
      <c r="BB11" s="78">
        <v>0</v>
      </c>
      <c r="BC11" s="81">
        <v>0</v>
      </c>
      <c r="BD11" s="81">
        <v>0</v>
      </c>
      <c r="BE11" s="81">
        <v>0</v>
      </c>
      <c r="BF11" s="81">
        <v>0</v>
      </c>
      <c r="BG11" s="81">
        <v>0</v>
      </c>
      <c r="BH11" s="81">
        <v>0</v>
      </c>
      <c r="BI11" s="81">
        <v>0</v>
      </c>
      <c r="BJ11" s="81">
        <v>0</v>
      </c>
      <c r="BK11" s="81">
        <v>0</v>
      </c>
      <c r="BL11" s="81">
        <v>0</v>
      </c>
      <c r="BM11" s="81">
        <v>0</v>
      </c>
      <c r="BN11" s="81">
        <v>0</v>
      </c>
      <c r="BO11" s="78">
        <v>0</v>
      </c>
      <c r="BP11" s="81">
        <v>0</v>
      </c>
      <c r="BQ11" s="81">
        <v>0</v>
      </c>
      <c r="BR11" s="81">
        <v>0</v>
      </c>
      <c r="BS11" s="81">
        <v>0</v>
      </c>
      <c r="BT11" s="78">
        <v>0</v>
      </c>
      <c r="BU11" s="81">
        <v>0</v>
      </c>
      <c r="BV11" s="81">
        <v>0</v>
      </c>
      <c r="BW11" s="81">
        <v>0</v>
      </c>
      <c r="BX11" s="81">
        <v>0</v>
      </c>
      <c r="BY11" s="81">
        <v>0</v>
      </c>
      <c r="BZ11" s="81">
        <v>0</v>
      </c>
      <c r="CA11" s="81">
        <v>0</v>
      </c>
      <c r="CB11" s="81">
        <v>0</v>
      </c>
      <c r="CC11" s="81">
        <v>0</v>
      </c>
      <c r="CD11" s="81">
        <v>0</v>
      </c>
      <c r="CE11" s="81">
        <v>0</v>
      </c>
      <c r="CF11" s="81">
        <v>0</v>
      </c>
      <c r="CG11" s="78">
        <v>0</v>
      </c>
      <c r="CH11" s="81">
        <v>0</v>
      </c>
      <c r="CI11" s="81">
        <v>0</v>
      </c>
      <c r="CJ11" s="81">
        <v>0</v>
      </c>
      <c r="CK11" s="81">
        <v>0</v>
      </c>
      <c r="CL11" s="81">
        <v>0</v>
      </c>
      <c r="CM11" s="81">
        <v>0</v>
      </c>
      <c r="CN11" s="81">
        <v>0</v>
      </c>
      <c r="CO11" s="81">
        <v>0</v>
      </c>
      <c r="CP11" s="81">
        <v>0</v>
      </c>
      <c r="CQ11" s="81">
        <v>0</v>
      </c>
      <c r="CR11" s="81">
        <v>0</v>
      </c>
      <c r="CS11" s="81">
        <v>0</v>
      </c>
      <c r="CT11" s="81">
        <v>0</v>
      </c>
      <c r="CU11" s="81">
        <v>0</v>
      </c>
      <c r="CV11" s="81">
        <v>0</v>
      </c>
      <c r="CW11" s="81">
        <v>0</v>
      </c>
      <c r="CX11" s="78">
        <v>0</v>
      </c>
      <c r="CY11" s="81">
        <v>0</v>
      </c>
      <c r="CZ11" s="81">
        <v>0</v>
      </c>
      <c r="DA11" s="78">
        <v>0</v>
      </c>
      <c r="DB11" s="81">
        <v>0</v>
      </c>
      <c r="DC11" s="81">
        <v>0</v>
      </c>
      <c r="DD11" s="81">
        <v>0</v>
      </c>
      <c r="DE11" s="81">
        <v>0</v>
      </c>
      <c r="DF11" s="81">
        <v>0</v>
      </c>
      <c r="DG11" s="78">
        <v>0</v>
      </c>
      <c r="DH11" s="81">
        <v>0</v>
      </c>
      <c r="DI11" s="81">
        <v>0</v>
      </c>
      <c r="DJ11" s="81">
        <v>0</v>
      </c>
      <c r="DK11" s="78">
        <v>0</v>
      </c>
      <c r="DL11" s="81">
        <v>0</v>
      </c>
      <c r="DM11" s="81">
        <v>0</v>
      </c>
      <c r="DN11" s="81">
        <v>0</v>
      </c>
      <c r="DO11" s="81">
        <v>0</v>
      </c>
      <c r="DP11" s="81">
        <v>0</v>
      </c>
    </row>
    <row r="12" ht="22.5" customHeight="1" spans="1:120">
      <c r="A12" s="223" t="s">
        <v>217</v>
      </c>
      <c r="B12" s="224"/>
      <c r="C12" s="145"/>
      <c r="D12" s="159" t="s">
        <v>403</v>
      </c>
      <c r="E12" s="159" t="s">
        <v>404</v>
      </c>
      <c r="F12" s="159" t="s">
        <v>395</v>
      </c>
      <c r="G12" s="159" t="s">
        <v>401</v>
      </c>
      <c r="H12" s="159" t="s">
        <v>402</v>
      </c>
      <c r="I12" s="324" t="s">
        <v>398</v>
      </c>
      <c r="J12" s="325" t="s">
        <v>392</v>
      </c>
      <c r="K12" s="78">
        <v>50000</v>
      </c>
      <c r="L12" s="78">
        <v>0</v>
      </c>
      <c r="M12" s="81">
        <v>0</v>
      </c>
      <c r="N12" s="81">
        <v>0</v>
      </c>
      <c r="O12" s="81">
        <v>0</v>
      </c>
      <c r="P12" s="81">
        <v>0</v>
      </c>
      <c r="Q12" s="81">
        <v>0</v>
      </c>
      <c r="R12" s="81">
        <v>0</v>
      </c>
      <c r="S12" s="81">
        <v>0</v>
      </c>
      <c r="T12" s="81">
        <v>0</v>
      </c>
      <c r="U12" s="81">
        <v>0</v>
      </c>
      <c r="V12" s="81">
        <v>0</v>
      </c>
      <c r="W12" s="81">
        <v>0</v>
      </c>
      <c r="X12" s="81">
        <v>0</v>
      </c>
      <c r="Y12" s="81">
        <v>0</v>
      </c>
      <c r="Z12" s="78">
        <v>50000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c r="AX12" s="81">
        <v>0</v>
      </c>
      <c r="AY12" s="81">
        <v>0</v>
      </c>
      <c r="AZ12" s="81">
        <v>0</v>
      </c>
      <c r="BA12" s="81">
        <v>50000</v>
      </c>
      <c r="BB12" s="78">
        <v>0</v>
      </c>
      <c r="BC12" s="81">
        <v>0</v>
      </c>
      <c r="BD12" s="81">
        <v>0</v>
      </c>
      <c r="BE12" s="81">
        <v>0</v>
      </c>
      <c r="BF12" s="81">
        <v>0</v>
      </c>
      <c r="BG12" s="81">
        <v>0</v>
      </c>
      <c r="BH12" s="81">
        <v>0</v>
      </c>
      <c r="BI12" s="81">
        <v>0</v>
      </c>
      <c r="BJ12" s="81">
        <v>0</v>
      </c>
      <c r="BK12" s="81">
        <v>0</v>
      </c>
      <c r="BL12" s="81">
        <v>0</v>
      </c>
      <c r="BM12" s="81">
        <v>0</v>
      </c>
      <c r="BN12" s="81">
        <v>0</v>
      </c>
      <c r="BO12" s="78">
        <v>0</v>
      </c>
      <c r="BP12" s="81">
        <v>0</v>
      </c>
      <c r="BQ12" s="81">
        <v>0</v>
      </c>
      <c r="BR12" s="81">
        <v>0</v>
      </c>
      <c r="BS12" s="81">
        <v>0</v>
      </c>
      <c r="BT12" s="78">
        <v>0</v>
      </c>
      <c r="BU12" s="81">
        <v>0</v>
      </c>
      <c r="BV12" s="81">
        <v>0</v>
      </c>
      <c r="BW12" s="81">
        <v>0</v>
      </c>
      <c r="BX12" s="81">
        <v>0</v>
      </c>
      <c r="BY12" s="81">
        <v>0</v>
      </c>
      <c r="BZ12" s="81">
        <v>0</v>
      </c>
      <c r="CA12" s="81">
        <v>0</v>
      </c>
      <c r="CB12" s="81">
        <v>0</v>
      </c>
      <c r="CC12" s="81">
        <v>0</v>
      </c>
      <c r="CD12" s="81">
        <v>0</v>
      </c>
      <c r="CE12" s="81">
        <v>0</v>
      </c>
      <c r="CF12" s="81">
        <v>0</v>
      </c>
      <c r="CG12" s="78">
        <v>0</v>
      </c>
      <c r="CH12" s="81">
        <v>0</v>
      </c>
      <c r="CI12" s="81">
        <v>0</v>
      </c>
      <c r="CJ12" s="81">
        <v>0</v>
      </c>
      <c r="CK12" s="81">
        <v>0</v>
      </c>
      <c r="CL12" s="81">
        <v>0</v>
      </c>
      <c r="CM12" s="81">
        <v>0</v>
      </c>
      <c r="CN12" s="81">
        <v>0</v>
      </c>
      <c r="CO12" s="81">
        <v>0</v>
      </c>
      <c r="CP12" s="81">
        <v>0</v>
      </c>
      <c r="CQ12" s="81">
        <v>0</v>
      </c>
      <c r="CR12" s="81">
        <v>0</v>
      </c>
      <c r="CS12" s="81">
        <v>0</v>
      </c>
      <c r="CT12" s="81">
        <v>0</v>
      </c>
      <c r="CU12" s="81">
        <v>0</v>
      </c>
      <c r="CV12" s="81">
        <v>0</v>
      </c>
      <c r="CW12" s="81">
        <v>0</v>
      </c>
      <c r="CX12" s="78">
        <v>0</v>
      </c>
      <c r="CY12" s="81">
        <v>0</v>
      </c>
      <c r="CZ12" s="81">
        <v>0</v>
      </c>
      <c r="DA12" s="78">
        <v>0</v>
      </c>
      <c r="DB12" s="81">
        <v>0</v>
      </c>
      <c r="DC12" s="81">
        <v>0</v>
      </c>
      <c r="DD12" s="81">
        <v>0</v>
      </c>
      <c r="DE12" s="81">
        <v>0</v>
      </c>
      <c r="DF12" s="81">
        <v>0</v>
      </c>
      <c r="DG12" s="78">
        <v>0</v>
      </c>
      <c r="DH12" s="81">
        <v>0</v>
      </c>
      <c r="DI12" s="81">
        <v>0</v>
      </c>
      <c r="DJ12" s="81">
        <v>0</v>
      </c>
      <c r="DK12" s="78">
        <v>0</v>
      </c>
      <c r="DL12" s="81">
        <v>0</v>
      </c>
      <c r="DM12" s="81">
        <v>0</v>
      </c>
      <c r="DN12" s="81">
        <v>0</v>
      </c>
      <c r="DO12" s="81">
        <v>0</v>
      </c>
      <c r="DP12" s="81">
        <v>0</v>
      </c>
    </row>
    <row r="13" ht="22.5" customHeight="1" spans="1:120">
      <c r="A13" s="223" t="s">
        <v>217</v>
      </c>
      <c r="B13" s="224"/>
      <c r="C13" s="145"/>
      <c r="D13" s="159" t="s">
        <v>393</v>
      </c>
      <c r="E13" s="159" t="s">
        <v>394</v>
      </c>
      <c r="F13" s="159" t="s">
        <v>395</v>
      </c>
      <c r="G13" s="159" t="s">
        <v>396</v>
      </c>
      <c r="H13" s="159" t="s">
        <v>397</v>
      </c>
      <c r="I13" s="324" t="s">
        <v>398</v>
      </c>
      <c r="J13" s="325" t="s">
        <v>392</v>
      </c>
      <c r="K13" s="78">
        <v>100000</v>
      </c>
      <c r="L13" s="78">
        <v>0</v>
      </c>
      <c r="M13" s="81">
        <v>0</v>
      </c>
      <c r="N13" s="81">
        <v>0</v>
      </c>
      <c r="O13" s="81">
        <v>0</v>
      </c>
      <c r="P13" s="81">
        <v>0</v>
      </c>
      <c r="Q13" s="81">
        <v>0</v>
      </c>
      <c r="R13" s="81">
        <v>0</v>
      </c>
      <c r="S13" s="81">
        <v>0</v>
      </c>
      <c r="T13" s="81">
        <v>0</v>
      </c>
      <c r="U13" s="81">
        <v>0</v>
      </c>
      <c r="V13" s="81">
        <v>0</v>
      </c>
      <c r="W13" s="81">
        <v>0</v>
      </c>
      <c r="X13" s="81">
        <v>0</v>
      </c>
      <c r="Y13" s="81">
        <v>0</v>
      </c>
      <c r="Z13" s="78">
        <v>100000</v>
      </c>
      <c r="AA13" s="81">
        <v>0</v>
      </c>
      <c r="AB13" s="81">
        <v>0</v>
      </c>
      <c r="AC13" s="81">
        <v>0</v>
      </c>
      <c r="AD13" s="81">
        <v>0</v>
      </c>
      <c r="AE13" s="81">
        <v>0</v>
      </c>
      <c r="AF13" s="81">
        <v>0</v>
      </c>
      <c r="AG13" s="81">
        <v>0</v>
      </c>
      <c r="AH13" s="81">
        <v>0</v>
      </c>
      <c r="AI13" s="81">
        <v>0</v>
      </c>
      <c r="AJ13" s="81">
        <v>0</v>
      </c>
      <c r="AK13" s="81">
        <v>0</v>
      </c>
      <c r="AL13" s="81">
        <v>0</v>
      </c>
      <c r="AM13" s="81">
        <v>0</v>
      </c>
      <c r="AN13" s="81">
        <v>0</v>
      </c>
      <c r="AO13" s="81">
        <v>0</v>
      </c>
      <c r="AP13" s="81">
        <v>0</v>
      </c>
      <c r="AQ13" s="81">
        <v>0</v>
      </c>
      <c r="AR13" s="81">
        <v>0</v>
      </c>
      <c r="AS13" s="81">
        <v>0</v>
      </c>
      <c r="AT13" s="81">
        <v>0</v>
      </c>
      <c r="AU13" s="81">
        <v>0</v>
      </c>
      <c r="AV13" s="81">
        <v>0</v>
      </c>
      <c r="AW13" s="81">
        <v>0</v>
      </c>
      <c r="AX13" s="81">
        <v>0</v>
      </c>
      <c r="AY13" s="81">
        <v>0</v>
      </c>
      <c r="AZ13" s="81">
        <v>0</v>
      </c>
      <c r="BA13" s="81">
        <v>100000</v>
      </c>
      <c r="BB13" s="78">
        <v>0</v>
      </c>
      <c r="BC13" s="81">
        <v>0</v>
      </c>
      <c r="BD13" s="81">
        <v>0</v>
      </c>
      <c r="BE13" s="81">
        <v>0</v>
      </c>
      <c r="BF13" s="81">
        <v>0</v>
      </c>
      <c r="BG13" s="81">
        <v>0</v>
      </c>
      <c r="BH13" s="81">
        <v>0</v>
      </c>
      <c r="BI13" s="81">
        <v>0</v>
      </c>
      <c r="BJ13" s="81">
        <v>0</v>
      </c>
      <c r="BK13" s="81">
        <v>0</v>
      </c>
      <c r="BL13" s="81">
        <v>0</v>
      </c>
      <c r="BM13" s="81">
        <v>0</v>
      </c>
      <c r="BN13" s="81">
        <v>0</v>
      </c>
      <c r="BO13" s="78">
        <v>0</v>
      </c>
      <c r="BP13" s="81">
        <v>0</v>
      </c>
      <c r="BQ13" s="81">
        <v>0</v>
      </c>
      <c r="BR13" s="81">
        <v>0</v>
      </c>
      <c r="BS13" s="81">
        <v>0</v>
      </c>
      <c r="BT13" s="78">
        <v>0</v>
      </c>
      <c r="BU13" s="81">
        <v>0</v>
      </c>
      <c r="BV13" s="81">
        <v>0</v>
      </c>
      <c r="BW13" s="81">
        <v>0</v>
      </c>
      <c r="BX13" s="81">
        <v>0</v>
      </c>
      <c r="BY13" s="81">
        <v>0</v>
      </c>
      <c r="BZ13" s="81">
        <v>0</v>
      </c>
      <c r="CA13" s="81">
        <v>0</v>
      </c>
      <c r="CB13" s="81">
        <v>0</v>
      </c>
      <c r="CC13" s="81">
        <v>0</v>
      </c>
      <c r="CD13" s="81">
        <v>0</v>
      </c>
      <c r="CE13" s="81">
        <v>0</v>
      </c>
      <c r="CF13" s="81">
        <v>0</v>
      </c>
      <c r="CG13" s="78">
        <v>0</v>
      </c>
      <c r="CH13" s="81">
        <v>0</v>
      </c>
      <c r="CI13" s="81">
        <v>0</v>
      </c>
      <c r="CJ13" s="81">
        <v>0</v>
      </c>
      <c r="CK13" s="81">
        <v>0</v>
      </c>
      <c r="CL13" s="81">
        <v>0</v>
      </c>
      <c r="CM13" s="81">
        <v>0</v>
      </c>
      <c r="CN13" s="81">
        <v>0</v>
      </c>
      <c r="CO13" s="81">
        <v>0</v>
      </c>
      <c r="CP13" s="81">
        <v>0</v>
      </c>
      <c r="CQ13" s="81">
        <v>0</v>
      </c>
      <c r="CR13" s="81">
        <v>0</v>
      </c>
      <c r="CS13" s="81">
        <v>0</v>
      </c>
      <c r="CT13" s="81">
        <v>0</v>
      </c>
      <c r="CU13" s="81">
        <v>0</v>
      </c>
      <c r="CV13" s="81">
        <v>0</v>
      </c>
      <c r="CW13" s="81">
        <v>0</v>
      </c>
      <c r="CX13" s="78">
        <v>0</v>
      </c>
      <c r="CY13" s="81">
        <v>0</v>
      </c>
      <c r="CZ13" s="81">
        <v>0</v>
      </c>
      <c r="DA13" s="78">
        <v>0</v>
      </c>
      <c r="DB13" s="81">
        <v>0</v>
      </c>
      <c r="DC13" s="81">
        <v>0</v>
      </c>
      <c r="DD13" s="81">
        <v>0</v>
      </c>
      <c r="DE13" s="81">
        <v>0</v>
      </c>
      <c r="DF13" s="81">
        <v>0</v>
      </c>
      <c r="DG13" s="78">
        <v>0</v>
      </c>
      <c r="DH13" s="81">
        <v>0</v>
      </c>
      <c r="DI13" s="81">
        <v>0</v>
      </c>
      <c r="DJ13" s="81">
        <v>0</v>
      </c>
      <c r="DK13" s="78">
        <v>0</v>
      </c>
      <c r="DL13" s="81">
        <v>0</v>
      </c>
      <c r="DM13" s="81">
        <v>0</v>
      </c>
      <c r="DN13" s="81">
        <v>0</v>
      </c>
      <c r="DO13" s="81">
        <v>0</v>
      </c>
      <c r="DP13" s="81">
        <v>0</v>
      </c>
    </row>
    <row r="14" ht="22.5" customHeight="1" spans="1:120">
      <c r="A14" s="172" t="s">
        <v>219</v>
      </c>
      <c r="B14" s="173"/>
      <c r="C14" s="174"/>
      <c r="D14" s="158" t="s">
        <v>220</v>
      </c>
      <c r="E14" s="158"/>
      <c r="F14" s="158" t="s">
        <v>392</v>
      </c>
      <c r="G14" s="158"/>
      <c r="H14" s="158"/>
      <c r="I14" s="322" t="s">
        <v>392</v>
      </c>
      <c r="J14" s="323" t="s">
        <v>392</v>
      </c>
      <c r="K14" s="78">
        <v>843750</v>
      </c>
      <c r="L14" s="78">
        <v>0</v>
      </c>
      <c r="M14" s="160">
        <f t="shared" ref="M14:Y14" si="20">M15+M16+M17+M18</f>
        <v>0</v>
      </c>
      <c r="N14" s="160">
        <f t="shared" si="20"/>
        <v>0</v>
      </c>
      <c r="O14" s="160">
        <f t="shared" si="20"/>
        <v>0</v>
      </c>
      <c r="P14" s="160">
        <f t="shared" si="20"/>
        <v>0</v>
      </c>
      <c r="Q14" s="160">
        <f t="shared" si="20"/>
        <v>0</v>
      </c>
      <c r="R14" s="160">
        <f t="shared" si="20"/>
        <v>0</v>
      </c>
      <c r="S14" s="160">
        <f t="shared" si="20"/>
        <v>0</v>
      </c>
      <c r="T14" s="160">
        <f t="shared" si="20"/>
        <v>0</v>
      </c>
      <c r="U14" s="160">
        <f t="shared" si="20"/>
        <v>0</v>
      </c>
      <c r="V14" s="160">
        <f t="shared" si="20"/>
        <v>0</v>
      </c>
      <c r="W14" s="160">
        <f t="shared" si="20"/>
        <v>0</v>
      </c>
      <c r="X14" s="160">
        <f t="shared" si="20"/>
        <v>0</v>
      </c>
      <c r="Y14" s="160">
        <f t="shared" si="20"/>
        <v>0</v>
      </c>
      <c r="Z14" s="78">
        <v>343750</v>
      </c>
      <c r="AA14" s="160">
        <f t="shared" ref="AA14:BA14" si="21">AA15+AA16+AA17+AA18</f>
        <v>0</v>
      </c>
      <c r="AB14" s="160">
        <f t="shared" si="21"/>
        <v>0</v>
      </c>
      <c r="AC14" s="160">
        <f t="shared" si="21"/>
        <v>10000</v>
      </c>
      <c r="AD14" s="160">
        <f t="shared" si="21"/>
        <v>0</v>
      </c>
      <c r="AE14" s="160">
        <f t="shared" si="21"/>
        <v>0</v>
      </c>
      <c r="AF14" s="160">
        <f t="shared" si="21"/>
        <v>0</v>
      </c>
      <c r="AG14" s="160">
        <f t="shared" si="21"/>
        <v>0</v>
      </c>
      <c r="AH14" s="160">
        <f t="shared" si="21"/>
        <v>0</v>
      </c>
      <c r="AI14" s="160">
        <f t="shared" si="21"/>
        <v>0</v>
      </c>
      <c r="AJ14" s="160">
        <f t="shared" si="21"/>
        <v>0</v>
      </c>
      <c r="AK14" s="160">
        <f t="shared" si="21"/>
        <v>0</v>
      </c>
      <c r="AL14" s="160">
        <f t="shared" si="21"/>
        <v>0</v>
      </c>
      <c r="AM14" s="160">
        <f t="shared" si="21"/>
        <v>0</v>
      </c>
      <c r="AN14" s="160">
        <f t="shared" si="21"/>
        <v>0</v>
      </c>
      <c r="AO14" s="160">
        <f t="shared" si="21"/>
        <v>0</v>
      </c>
      <c r="AP14" s="160">
        <f t="shared" si="21"/>
        <v>0</v>
      </c>
      <c r="AQ14" s="160">
        <f t="shared" si="21"/>
        <v>0</v>
      </c>
      <c r="AR14" s="160">
        <f t="shared" si="21"/>
        <v>0</v>
      </c>
      <c r="AS14" s="160">
        <f t="shared" si="21"/>
        <v>0</v>
      </c>
      <c r="AT14" s="160">
        <f t="shared" si="21"/>
        <v>0</v>
      </c>
      <c r="AU14" s="160">
        <f t="shared" si="21"/>
        <v>0</v>
      </c>
      <c r="AV14" s="160">
        <f t="shared" si="21"/>
        <v>0</v>
      </c>
      <c r="AW14" s="160">
        <f t="shared" si="21"/>
        <v>0</v>
      </c>
      <c r="AX14" s="160">
        <f t="shared" si="21"/>
        <v>0</v>
      </c>
      <c r="AY14" s="160">
        <f t="shared" si="21"/>
        <v>0</v>
      </c>
      <c r="AZ14" s="160">
        <f t="shared" si="21"/>
        <v>0</v>
      </c>
      <c r="BA14" s="160">
        <f t="shared" si="21"/>
        <v>333750</v>
      </c>
      <c r="BB14" s="78">
        <v>0</v>
      </c>
      <c r="BC14" s="160">
        <f t="shared" ref="BC14:BN14" si="22">BC15+BC16+BC17+BC18</f>
        <v>0</v>
      </c>
      <c r="BD14" s="160">
        <f t="shared" si="22"/>
        <v>0</v>
      </c>
      <c r="BE14" s="160">
        <f t="shared" si="22"/>
        <v>0</v>
      </c>
      <c r="BF14" s="160">
        <f t="shared" si="22"/>
        <v>0</v>
      </c>
      <c r="BG14" s="160">
        <f t="shared" si="22"/>
        <v>0</v>
      </c>
      <c r="BH14" s="160">
        <f t="shared" si="22"/>
        <v>0</v>
      </c>
      <c r="BI14" s="160">
        <f t="shared" si="22"/>
        <v>0</v>
      </c>
      <c r="BJ14" s="160">
        <f t="shared" si="22"/>
        <v>0</v>
      </c>
      <c r="BK14" s="160">
        <f t="shared" si="22"/>
        <v>0</v>
      </c>
      <c r="BL14" s="160">
        <f t="shared" si="22"/>
        <v>0</v>
      </c>
      <c r="BM14" s="160">
        <f t="shared" si="22"/>
        <v>0</v>
      </c>
      <c r="BN14" s="160">
        <f t="shared" si="22"/>
        <v>0</v>
      </c>
      <c r="BO14" s="78">
        <v>0</v>
      </c>
      <c r="BP14" s="160">
        <f>BP15+BP16+BP17+BP18</f>
        <v>0</v>
      </c>
      <c r="BQ14" s="160">
        <f>BQ15+BQ16+BQ17+BQ18</f>
        <v>0</v>
      </c>
      <c r="BR14" s="160">
        <f>BR15+BR16+BR17+BR18</f>
        <v>0</v>
      </c>
      <c r="BS14" s="160">
        <f>BS15+BS16+BS17+BS18</f>
        <v>0</v>
      </c>
      <c r="BT14" s="78">
        <v>0</v>
      </c>
      <c r="BU14" s="160">
        <f t="shared" ref="BU14:CF14" si="23">BU15+BU16+BU17+BU18</f>
        <v>0</v>
      </c>
      <c r="BV14" s="160">
        <f t="shared" si="23"/>
        <v>0</v>
      </c>
      <c r="BW14" s="160">
        <f t="shared" si="23"/>
        <v>0</v>
      </c>
      <c r="BX14" s="160">
        <f t="shared" si="23"/>
        <v>0</v>
      </c>
      <c r="BY14" s="160">
        <f t="shared" si="23"/>
        <v>0</v>
      </c>
      <c r="BZ14" s="160">
        <f t="shared" si="23"/>
        <v>0</v>
      </c>
      <c r="CA14" s="160">
        <f t="shared" si="23"/>
        <v>0</v>
      </c>
      <c r="CB14" s="160">
        <f t="shared" si="23"/>
        <v>0</v>
      </c>
      <c r="CC14" s="160">
        <f t="shared" si="23"/>
        <v>0</v>
      </c>
      <c r="CD14" s="160">
        <f t="shared" si="23"/>
        <v>0</v>
      </c>
      <c r="CE14" s="160">
        <f t="shared" si="23"/>
        <v>0</v>
      </c>
      <c r="CF14" s="160">
        <f t="shared" si="23"/>
        <v>0</v>
      </c>
      <c r="CG14" s="78">
        <v>500000</v>
      </c>
      <c r="CH14" s="160">
        <f t="shared" ref="CH14:CW14" si="24">CH15+CH16+CH17+CH18</f>
        <v>0</v>
      </c>
      <c r="CI14" s="160">
        <f t="shared" si="24"/>
        <v>0</v>
      </c>
      <c r="CJ14" s="160">
        <f t="shared" si="24"/>
        <v>0</v>
      </c>
      <c r="CK14" s="160">
        <f t="shared" si="24"/>
        <v>0</v>
      </c>
      <c r="CL14" s="160">
        <f t="shared" si="24"/>
        <v>500000</v>
      </c>
      <c r="CM14" s="160">
        <f t="shared" si="24"/>
        <v>0</v>
      </c>
      <c r="CN14" s="160">
        <f t="shared" si="24"/>
        <v>0</v>
      </c>
      <c r="CO14" s="160">
        <f t="shared" si="24"/>
        <v>0</v>
      </c>
      <c r="CP14" s="160">
        <f t="shared" si="24"/>
        <v>0</v>
      </c>
      <c r="CQ14" s="160">
        <f t="shared" si="24"/>
        <v>0</v>
      </c>
      <c r="CR14" s="160">
        <f t="shared" si="24"/>
        <v>0</v>
      </c>
      <c r="CS14" s="160">
        <f t="shared" si="24"/>
        <v>0</v>
      </c>
      <c r="CT14" s="160">
        <f t="shared" si="24"/>
        <v>0</v>
      </c>
      <c r="CU14" s="160">
        <f t="shared" si="24"/>
        <v>0</v>
      </c>
      <c r="CV14" s="160">
        <f t="shared" si="24"/>
        <v>0</v>
      </c>
      <c r="CW14" s="160">
        <f t="shared" si="24"/>
        <v>0</v>
      </c>
      <c r="CX14" s="78">
        <v>0</v>
      </c>
      <c r="CY14" s="160">
        <f>CY15+CY16+CY17+CY18</f>
        <v>0</v>
      </c>
      <c r="CZ14" s="160">
        <f>CZ15+CZ16+CZ17+CZ18</f>
        <v>0</v>
      </c>
      <c r="DA14" s="78">
        <v>0</v>
      </c>
      <c r="DB14" s="160">
        <f>DB15+DB16+DB17+DB18</f>
        <v>0</v>
      </c>
      <c r="DC14" s="160">
        <f>DC15+DC16+DC17+DC18</f>
        <v>0</v>
      </c>
      <c r="DD14" s="160">
        <f>DD15+DD16+DD17+DD18</f>
        <v>0</v>
      </c>
      <c r="DE14" s="160">
        <f>DE15+DE16+DE17+DE18</f>
        <v>0</v>
      </c>
      <c r="DF14" s="160">
        <f>DF15+DF16+DF17+DF18</f>
        <v>0</v>
      </c>
      <c r="DG14" s="78">
        <v>0</v>
      </c>
      <c r="DH14" s="160">
        <f>DH15+DH16+DH17+DH18</f>
        <v>0</v>
      </c>
      <c r="DI14" s="160">
        <f>DI15+DI16+DI17+DI18</f>
        <v>0</v>
      </c>
      <c r="DJ14" s="160">
        <f>DJ15+DJ16+DJ17+DJ18</f>
        <v>0</v>
      </c>
      <c r="DK14" s="78">
        <v>0</v>
      </c>
      <c r="DL14" s="160">
        <f>DL15+DL16+DL17+DL18</f>
        <v>0</v>
      </c>
      <c r="DM14" s="160">
        <f>DM15+DM16+DM17+DM18</f>
        <v>0</v>
      </c>
      <c r="DN14" s="160">
        <f>DN15+DN16+DN17+DN18</f>
        <v>0</v>
      </c>
      <c r="DO14" s="160">
        <f>DO15+DO16+DO17+DO18</f>
        <v>0</v>
      </c>
      <c r="DP14" s="160">
        <f>DP15+DP16+DP17+DP18</f>
        <v>0</v>
      </c>
    </row>
    <row r="15" ht="22.5" customHeight="1" spans="1:120">
      <c r="A15" s="223" t="s">
        <v>219</v>
      </c>
      <c r="B15" s="224"/>
      <c r="C15" s="145"/>
      <c r="D15" s="159" t="s">
        <v>405</v>
      </c>
      <c r="E15" s="159" t="s">
        <v>406</v>
      </c>
      <c r="F15" s="159" t="s">
        <v>395</v>
      </c>
      <c r="G15" s="159" t="s">
        <v>401</v>
      </c>
      <c r="H15" s="159" t="s">
        <v>402</v>
      </c>
      <c r="I15" s="324" t="s">
        <v>398</v>
      </c>
      <c r="J15" s="325" t="s">
        <v>392</v>
      </c>
      <c r="K15" s="78">
        <v>10000</v>
      </c>
      <c r="L15" s="78">
        <v>0</v>
      </c>
      <c r="M15" s="81">
        <v>0</v>
      </c>
      <c r="N15" s="81">
        <v>0</v>
      </c>
      <c r="O15" s="81">
        <v>0</v>
      </c>
      <c r="P15" s="81">
        <v>0</v>
      </c>
      <c r="Q15" s="81">
        <v>0</v>
      </c>
      <c r="R15" s="81">
        <v>0</v>
      </c>
      <c r="S15" s="81">
        <v>0</v>
      </c>
      <c r="T15" s="81">
        <v>0</v>
      </c>
      <c r="U15" s="81">
        <v>0</v>
      </c>
      <c r="V15" s="81">
        <v>0</v>
      </c>
      <c r="W15" s="81">
        <v>0</v>
      </c>
      <c r="X15" s="81">
        <v>0</v>
      </c>
      <c r="Y15" s="81">
        <v>0</v>
      </c>
      <c r="Z15" s="78">
        <v>10000</v>
      </c>
      <c r="AA15" s="81">
        <v>0</v>
      </c>
      <c r="AB15" s="81">
        <v>0</v>
      </c>
      <c r="AC15" s="81">
        <v>10000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c r="AX15" s="81">
        <v>0</v>
      </c>
      <c r="AY15" s="81">
        <v>0</v>
      </c>
      <c r="AZ15" s="81">
        <v>0</v>
      </c>
      <c r="BA15" s="81">
        <v>0</v>
      </c>
      <c r="BB15" s="78">
        <v>0</v>
      </c>
      <c r="BC15" s="81">
        <v>0</v>
      </c>
      <c r="BD15" s="81">
        <v>0</v>
      </c>
      <c r="BE15" s="81">
        <v>0</v>
      </c>
      <c r="BF15" s="81">
        <v>0</v>
      </c>
      <c r="BG15" s="81">
        <v>0</v>
      </c>
      <c r="BH15" s="81">
        <v>0</v>
      </c>
      <c r="BI15" s="81">
        <v>0</v>
      </c>
      <c r="BJ15" s="81">
        <v>0</v>
      </c>
      <c r="BK15" s="81">
        <v>0</v>
      </c>
      <c r="BL15" s="81">
        <v>0</v>
      </c>
      <c r="BM15" s="81">
        <v>0</v>
      </c>
      <c r="BN15" s="81">
        <v>0</v>
      </c>
      <c r="BO15" s="78">
        <v>0</v>
      </c>
      <c r="BP15" s="81">
        <v>0</v>
      </c>
      <c r="BQ15" s="81">
        <v>0</v>
      </c>
      <c r="BR15" s="81">
        <v>0</v>
      </c>
      <c r="BS15" s="81">
        <v>0</v>
      </c>
      <c r="BT15" s="78">
        <v>0</v>
      </c>
      <c r="BU15" s="81">
        <v>0</v>
      </c>
      <c r="BV15" s="81">
        <v>0</v>
      </c>
      <c r="BW15" s="81">
        <v>0</v>
      </c>
      <c r="BX15" s="81">
        <v>0</v>
      </c>
      <c r="BY15" s="81">
        <v>0</v>
      </c>
      <c r="BZ15" s="81">
        <v>0</v>
      </c>
      <c r="CA15" s="81">
        <v>0</v>
      </c>
      <c r="CB15" s="81">
        <v>0</v>
      </c>
      <c r="CC15" s="81">
        <v>0</v>
      </c>
      <c r="CD15" s="81">
        <v>0</v>
      </c>
      <c r="CE15" s="81">
        <v>0</v>
      </c>
      <c r="CF15" s="81">
        <v>0</v>
      </c>
      <c r="CG15" s="78">
        <v>0</v>
      </c>
      <c r="CH15" s="81">
        <v>0</v>
      </c>
      <c r="CI15" s="81">
        <v>0</v>
      </c>
      <c r="CJ15" s="81">
        <v>0</v>
      </c>
      <c r="CK15" s="81">
        <v>0</v>
      </c>
      <c r="CL15" s="81">
        <v>0</v>
      </c>
      <c r="CM15" s="81">
        <v>0</v>
      </c>
      <c r="CN15" s="81">
        <v>0</v>
      </c>
      <c r="CO15" s="81">
        <v>0</v>
      </c>
      <c r="CP15" s="81">
        <v>0</v>
      </c>
      <c r="CQ15" s="81">
        <v>0</v>
      </c>
      <c r="CR15" s="81">
        <v>0</v>
      </c>
      <c r="CS15" s="81">
        <v>0</v>
      </c>
      <c r="CT15" s="81">
        <v>0</v>
      </c>
      <c r="CU15" s="81">
        <v>0</v>
      </c>
      <c r="CV15" s="81">
        <v>0</v>
      </c>
      <c r="CW15" s="81">
        <v>0</v>
      </c>
      <c r="CX15" s="78">
        <v>0</v>
      </c>
      <c r="CY15" s="81">
        <v>0</v>
      </c>
      <c r="CZ15" s="81">
        <v>0</v>
      </c>
      <c r="DA15" s="78">
        <v>0</v>
      </c>
      <c r="DB15" s="81">
        <v>0</v>
      </c>
      <c r="DC15" s="81">
        <v>0</v>
      </c>
      <c r="DD15" s="81">
        <v>0</v>
      </c>
      <c r="DE15" s="81">
        <v>0</v>
      </c>
      <c r="DF15" s="81">
        <v>0</v>
      </c>
      <c r="DG15" s="78">
        <v>0</v>
      </c>
      <c r="DH15" s="81">
        <v>0</v>
      </c>
      <c r="DI15" s="81">
        <v>0</v>
      </c>
      <c r="DJ15" s="81">
        <v>0</v>
      </c>
      <c r="DK15" s="78">
        <v>0</v>
      </c>
      <c r="DL15" s="81">
        <v>0</v>
      </c>
      <c r="DM15" s="81">
        <v>0</v>
      </c>
      <c r="DN15" s="81">
        <v>0</v>
      </c>
      <c r="DO15" s="81">
        <v>0</v>
      </c>
      <c r="DP15" s="81">
        <v>0</v>
      </c>
    </row>
    <row r="16" ht="22.5" customHeight="1" spans="1:120">
      <c r="A16" s="223" t="s">
        <v>219</v>
      </c>
      <c r="B16" s="224"/>
      <c r="C16" s="145"/>
      <c r="D16" s="159" t="s">
        <v>412</v>
      </c>
      <c r="E16" s="159" t="s">
        <v>413</v>
      </c>
      <c r="F16" s="159" t="s">
        <v>395</v>
      </c>
      <c r="G16" s="159" t="s">
        <v>414</v>
      </c>
      <c r="H16" s="159" t="s">
        <v>415</v>
      </c>
      <c r="I16" s="324" t="s">
        <v>398</v>
      </c>
      <c r="J16" s="325" t="s">
        <v>392</v>
      </c>
      <c r="K16" s="78">
        <v>500000</v>
      </c>
      <c r="L16" s="78">
        <v>0</v>
      </c>
      <c r="M16" s="81">
        <v>0</v>
      </c>
      <c r="N16" s="81">
        <v>0</v>
      </c>
      <c r="O16" s="81">
        <v>0</v>
      </c>
      <c r="P16" s="81">
        <v>0</v>
      </c>
      <c r="Q16" s="81">
        <v>0</v>
      </c>
      <c r="R16" s="81">
        <v>0</v>
      </c>
      <c r="S16" s="81">
        <v>0</v>
      </c>
      <c r="T16" s="81">
        <v>0</v>
      </c>
      <c r="U16" s="81">
        <v>0</v>
      </c>
      <c r="V16" s="81">
        <v>0</v>
      </c>
      <c r="W16" s="81">
        <v>0</v>
      </c>
      <c r="X16" s="81">
        <v>0</v>
      </c>
      <c r="Y16" s="81">
        <v>0</v>
      </c>
      <c r="Z16" s="78">
        <v>0</v>
      </c>
      <c r="AA16" s="81">
        <v>0</v>
      </c>
      <c r="AB16" s="81">
        <v>0</v>
      </c>
      <c r="AC16" s="81">
        <v>0</v>
      </c>
      <c r="AD16" s="81">
        <v>0</v>
      </c>
      <c r="AE16" s="81">
        <v>0</v>
      </c>
      <c r="AF16" s="81">
        <v>0</v>
      </c>
      <c r="AG16" s="81">
        <v>0</v>
      </c>
      <c r="AH16" s="81">
        <v>0</v>
      </c>
      <c r="AI16" s="81">
        <v>0</v>
      </c>
      <c r="AJ16" s="81">
        <v>0</v>
      </c>
      <c r="AK16" s="81">
        <v>0</v>
      </c>
      <c r="AL16" s="81">
        <v>0</v>
      </c>
      <c r="AM16" s="81">
        <v>0</v>
      </c>
      <c r="AN16" s="81">
        <v>0</v>
      </c>
      <c r="AO16" s="81">
        <v>0</v>
      </c>
      <c r="AP16" s="81">
        <v>0</v>
      </c>
      <c r="AQ16" s="81">
        <v>0</v>
      </c>
      <c r="AR16" s="81">
        <v>0</v>
      </c>
      <c r="AS16" s="81">
        <v>0</v>
      </c>
      <c r="AT16" s="81">
        <v>0</v>
      </c>
      <c r="AU16" s="81">
        <v>0</v>
      </c>
      <c r="AV16" s="81">
        <v>0</v>
      </c>
      <c r="AW16" s="81">
        <v>0</v>
      </c>
      <c r="AX16" s="81">
        <v>0</v>
      </c>
      <c r="AY16" s="81">
        <v>0</v>
      </c>
      <c r="AZ16" s="81">
        <v>0</v>
      </c>
      <c r="BA16" s="81">
        <v>0</v>
      </c>
      <c r="BB16" s="78">
        <v>0</v>
      </c>
      <c r="BC16" s="81">
        <v>0</v>
      </c>
      <c r="BD16" s="81">
        <v>0</v>
      </c>
      <c r="BE16" s="81">
        <v>0</v>
      </c>
      <c r="BF16" s="81">
        <v>0</v>
      </c>
      <c r="BG16" s="81">
        <v>0</v>
      </c>
      <c r="BH16" s="81">
        <v>0</v>
      </c>
      <c r="BI16" s="81">
        <v>0</v>
      </c>
      <c r="BJ16" s="81">
        <v>0</v>
      </c>
      <c r="BK16" s="81">
        <v>0</v>
      </c>
      <c r="BL16" s="81">
        <v>0</v>
      </c>
      <c r="BM16" s="81">
        <v>0</v>
      </c>
      <c r="BN16" s="81">
        <v>0</v>
      </c>
      <c r="BO16" s="78">
        <v>0</v>
      </c>
      <c r="BP16" s="81">
        <v>0</v>
      </c>
      <c r="BQ16" s="81">
        <v>0</v>
      </c>
      <c r="BR16" s="81">
        <v>0</v>
      </c>
      <c r="BS16" s="81">
        <v>0</v>
      </c>
      <c r="BT16" s="78">
        <v>0</v>
      </c>
      <c r="BU16" s="81">
        <v>0</v>
      </c>
      <c r="BV16" s="81">
        <v>0</v>
      </c>
      <c r="BW16" s="81">
        <v>0</v>
      </c>
      <c r="BX16" s="81">
        <v>0</v>
      </c>
      <c r="BY16" s="81">
        <v>0</v>
      </c>
      <c r="BZ16" s="81">
        <v>0</v>
      </c>
      <c r="CA16" s="81">
        <v>0</v>
      </c>
      <c r="CB16" s="81">
        <v>0</v>
      </c>
      <c r="CC16" s="81">
        <v>0</v>
      </c>
      <c r="CD16" s="81">
        <v>0</v>
      </c>
      <c r="CE16" s="81">
        <v>0</v>
      </c>
      <c r="CF16" s="81">
        <v>0</v>
      </c>
      <c r="CG16" s="78">
        <v>500000</v>
      </c>
      <c r="CH16" s="81">
        <v>0</v>
      </c>
      <c r="CI16" s="81">
        <v>0</v>
      </c>
      <c r="CJ16" s="81">
        <v>0</v>
      </c>
      <c r="CK16" s="81">
        <v>0</v>
      </c>
      <c r="CL16" s="81">
        <v>500000</v>
      </c>
      <c r="CM16" s="81">
        <v>0</v>
      </c>
      <c r="CN16" s="81">
        <v>0</v>
      </c>
      <c r="CO16" s="81">
        <v>0</v>
      </c>
      <c r="CP16" s="81">
        <v>0</v>
      </c>
      <c r="CQ16" s="81">
        <v>0</v>
      </c>
      <c r="CR16" s="81">
        <v>0</v>
      </c>
      <c r="CS16" s="81">
        <v>0</v>
      </c>
      <c r="CT16" s="81">
        <v>0</v>
      </c>
      <c r="CU16" s="81">
        <v>0</v>
      </c>
      <c r="CV16" s="81">
        <v>0</v>
      </c>
      <c r="CW16" s="81">
        <v>0</v>
      </c>
      <c r="CX16" s="78">
        <v>0</v>
      </c>
      <c r="CY16" s="81">
        <v>0</v>
      </c>
      <c r="CZ16" s="81">
        <v>0</v>
      </c>
      <c r="DA16" s="78">
        <v>0</v>
      </c>
      <c r="DB16" s="81">
        <v>0</v>
      </c>
      <c r="DC16" s="81">
        <v>0</v>
      </c>
      <c r="DD16" s="81">
        <v>0</v>
      </c>
      <c r="DE16" s="81">
        <v>0</v>
      </c>
      <c r="DF16" s="81">
        <v>0</v>
      </c>
      <c r="DG16" s="78">
        <v>0</v>
      </c>
      <c r="DH16" s="81">
        <v>0</v>
      </c>
      <c r="DI16" s="81">
        <v>0</v>
      </c>
      <c r="DJ16" s="81">
        <v>0</v>
      </c>
      <c r="DK16" s="78">
        <v>0</v>
      </c>
      <c r="DL16" s="81">
        <v>0</v>
      </c>
      <c r="DM16" s="81">
        <v>0</v>
      </c>
      <c r="DN16" s="81">
        <v>0</v>
      </c>
      <c r="DO16" s="81">
        <v>0</v>
      </c>
      <c r="DP16" s="81">
        <v>0</v>
      </c>
    </row>
    <row r="17" ht="22.5" customHeight="1" spans="1:120">
      <c r="A17" s="223" t="s">
        <v>219</v>
      </c>
      <c r="B17" s="224"/>
      <c r="C17" s="145"/>
      <c r="D17" s="159" t="s">
        <v>416</v>
      </c>
      <c r="E17" s="159" t="s">
        <v>417</v>
      </c>
      <c r="F17" s="159" t="s">
        <v>395</v>
      </c>
      <c r="G17" s="159" t="s">
        <v>418</v>
      </c>
      <c r="H17" s="159" t="s">
        <v>419</v>
      </c>
      <c r="I17" s="324" t="s">
        <v>398</v>
      </c>
      <c r="J17" s="325" t="s">
        <v>392</v>
      </c>
      <c r="K17" s="78">
        <v>48150</v>
      </c>
      <c r="L17" s="78">
        <v>0</v>
      </c>
      <c r="M17" s="81">
        <v>0</v>
      </c>
      <c r="N17" s="81">
        <v>0</v>
      </c>
      <c r="O17" s="81">
        <v>0</v>
      </c>
      <c r="P17" s="81">
        <v>0</v>
      </c>
      <c r="Q17" s="81">
        <v>0</v>
      </c>
      <c r="R17" s="81">
        <v>0</v>
      </c>
      <c r="S17" s="81">
        <v>0</v>
      </c>
      <c r="T17" s="81">
        <v>0</v>
      </c>
      <c r="U17" s="81">
        <v>0</v>
      </c>
      <c r="V17" s="81">
        <v>0</v>
      </c>
      <c r="W17" s="81">
        <v>0</v>
      </c>
      <c r="X17" s="81">
        <v>0</v>
      </c>
      <c r="Y17" s="81">
        <v>0</v>
      </c>
      <c r="Z17" s="78">
        <v>48150</v>
      </c>
      <c r="AA17" s="81">
        <v>0</v>
      </c>
      <c r="AB17" s="81">
        <v>0</v>
      </c>
      <c r="AC17" s="81">
        <v>0</v>
      </c>
      <c r="AD17" s="81">
        <v>0</v>
      </c>
      <c r="AE17" s="81">
        <v>0</v>
      </c>
      <c r="AF17" s="81">
        <v>0</v>
      </c>
      <c r="AG17" s="81">
        <v>0</v>
      </c>
      <c r="AH17" s="81">
        <v>0</v>
      </c>
      <c r="AI17" s="81">
        <v>0</v>
      </c>
      <c r="AJ17" s="81">
        <v>0</v>
      </c>
      <c r="AK17" s="81">
        <v>0</v>
      </c>
      <c r="AL17" s="81">
        <v>0</v>
      </c>
      <c r="AM17" s="81">
        <v>0</v>
      </c>
      <c r="AN17" s="81">
        <v>0</v>
      </c>
      <c r="AO17" s="81">
        <v>0</v>
      </c>
      <c r="AP17" s="81">
        <v>0</v>
      </c>
      <c r="AQ17" s="81">
        <v>0</v>
      </c>
      <c r="AR17" s="81">
        <v>0</v>
      </c>
      <c r="AS17" s="81">
        <v>0</v>
      </c>
      <c r="AT17" s="81">
        <v>0</v>
      </c>
      <c r="AU17" s="81">
        <v>0</v>
      </c>
      <c r="AV17" s="81">
        <v>0</v>
      </c>
      <c r="AW17" s="81">
        <v>0</v>
      </c>
      <c r="AX17" s="81">
        <v>0</v>
      </c>
      <c r="AY17" s="81">
        <v>0</v>
      </c>
      <c r="AZ17" s="81">
        <v>0</v>
      </c>
      <c r="BA17" s="81">
        <v>48150</v>
      </c>
      <c r="BB17" s="78">
        <v>0</v>
      </c>
      <c r="BC17" s="81">
        <v>0</v>
      </c>
      <c r="BD17" s="81">
        <v>0</v>
      </c>
      <c r="BE17" s="81">
        <v>0</v>
      </c>
      <c r="BF17" s="81">
        <v>0</v>
      </c>
      <c r="BG17" s="81">
        <v>0</v>
      </c>
      <c r="BH17" s="81">
        <v>0</v>
      </c>
      <c r="BI17" s="81">
        <v>0</v>
      </c>
      <c r="BJ17" s="81">
        <v>0</v>
      </c>
      <c r="BK17" s="81">
        <v>0</v>
      </c>
      <c r="BL17" s="81">
        <v>0</v>
      </c>
      <c r="BM17" s="81">
        <v>0</v>
      </c>
      <c r="BN17" s="81">
        <v>0</v>
      </c>
      <c r="BO17" s="78">
        <v>0</v>
      </c>
      <c r="BP17" s="81">
        <v>0</v>
      </c>
      <c r="BQ17" s="81">
        <v>0</v>
      </c>
      <c r="BR17" s="81">
        <v>0</v>
      </c>
      <c r="BS17" s="81">
        <v>0</v>
      </c>
      <c r="BT17" s="78">
        <v>0</v>
      </c>
      <c r="BU17" s="81">
        <v>0</v>
      </c>
      <c r="BV17" s="81">
        <v>0</v>
      </c>
      <c r="BW17" s="81">
        <v>0</v>
      </c>
      <c r="BX17" s="81">
        <v>0</v>
      </c>
      <c r="BY17" s="81">
        <v>0</v>
      </c>
      <c r="BZ17" s="81">
        <v>0</v>
      </c>
      <c r="CA17" s="81">
        <v>0</v>
      </c>
      <c r="CB17" s="81">
        <v>0</v>
      </c>
      <c r="CC17" s="81">
        <v>0</v>
      </c>
      <c r="CD17" s="81">
        <v>0</v>
      </c>
      <c r="CE17" s="81">
        <v>0</v>
      </c>
      <c r="CF17" s="81">
        <v>0</v>
      </c>
      <c r="CG17" s="78">
        <v>0</v>
      </c>
      <c r="CH17" s="81">
        <v>0</v>
      </c>
      <c r="CI17" s="81">
        <v>0</v>
      </c>
      <c r="CJ17" s="81">
        <v>0</v>
      </c>
      <c r="CK17" s="81">
        <v>0</v>
      </c>
      <c r="CL17" s="81">
        <v>0</v>
      </c>
      <c r="CM17" s="81">
        <v>0</v>
      </c>
      <c r="CN17" s="81">
        <v>0</v>
      </c>
      <c r="CO17" s="81">
        <v>0</v>
      </c>
      <c r="CP17" s="81">
        <v>0</v>
      </c>
      <c r="CQ17" s="81">
        <v>0</v>
      </c>
      <c r="CR17" s="81">
        <v>0</v>
      </c>
      <c r="CS17" s="81">
        <v>0</v>
      </c>
      <c r="CT17" s="81">
        <v>0</v>
      </c>
      <c r="CU17" s="81">
        <v>0</v>
      </c>
      <c r="CV17" s="81">
        <v>0</v>
      </c>
      <c r="CW17" s="81">
        <v>0</v>
      </c>
      <c r="CX17" s="78">
        <v>0</v>
      </c>
      <c r="CY17" s="81">
        <v>0</v>
      </c>
      <c r="CZ17" s="81">
        <v>0</v>
      </c>
      <c r="DA17" s="78">
        <v>0</v>
      </c>
      <c r="DB17" s="81">
        <v>0</v>
      </c>
      <c r="DC17" s="81">
        <v>0</v>
      </c>
      <c r="DD17" s="81">
        <v>0</v>
      </c>
      <c r="DE17" s="81">
        <v>0</v>
      </c>
      <c r="DF17" s="81">
        <v>0</v>
      </c>
      <c r="DG17" s="78">
        <v>0</v>
      </c>
      <c r="DH17" s="81">
        <v>0</v>
      </c>
      <c r="DI17" s="81">
        <v>0</v>
      </c>
      <c r="DJ17" s="81">
        <v>0</v>
      </c>
      <c r="DK17" s="78">
        <v>0</v>
      </c>
      <c r="DL17" s="81">
        <v>0</v>
      </c>
      <c r="DM17" s="81">
        <v>0</v>
      </c>
      <c r="DN17" s="81">
        <v>0</v>
      </c>
      <c r="DO17" s="81">
        <v>0</v>
      </c>
      <c r="DP17" s="81">
        <v>0</v>
      </c>
    </row>
    <row r="18" ht="22.5" customHeight="1" spans="1:120">
      <c r="A18" s="223" t="s">
        <v>219</v>
      </c>
      <c r="B18" s="224"/>
      <c r="C18" s="145"/>
      <c r="D18" s="159" t="s">
        <v>407</v>
      </c>
      <c r="E18" s="159" t="s">
        <v>408</v>
      </c>
      <c r="F18" s="159" t="s">
        <v>409</v>
      </c>
      <c r="G18" s="159" t="s">
        <v>410</v>
      </c>
      <c r="H18" s="159" t="s">
        <v>411</v>
      </c>
      <c r="I18" s="324" t="s">
        <v>398</v>
      </c>
      <c r="J18" s="325" t="s">
        <v>392</v>
      </c>
      <c r="K18" s="78">
        <v>285600</v>
      </c>
      <c r="L18" s="78">
        <v>0</v>
      </c>
      <c r="M18" s="81">
        <v>0</v>
      </c>
      <c r="N18" s="81">
        <v>0</v>
      </c>
      <c r="O18" s="81">
        <v>0</v>
      </c>
      <c r="P18" s="81">
        <v>0</v>
      </c>
      <c r="Q18" s="81">
        <v>0</v>
      </c>
      <c r="R18" s="81">
        <v>0</v>
      </c>
      <c r="S18" s="81">
        <v>0</v>
      </c>
      <c r="T18" s="81">
        <v>0</v>
      </c>
      <c r="U18" s="81">
        <v>0</v>
      </c>
      <c r="V18" s="81">
        <v>0</v>
      </c>
      <c r="W18" s="81">
        <v>0</v>
      </c>
      <c r="X18" s="81">
        <v>0</v>
      </c>
      <c r="Y18" s="81">
        <v>0</v>
      </c>
      <c r="Z18" s="78">
        <v>285600</v>
      </c>
      <c r="AA18" s="81">
        <v>0</v>
      </c>
      <c r="AB18" s="81">
        <v>0</v>
      </c>
      <c r="AC18" s="81">
        <v>0</v>
      </c>
      <c r="AD18" s="81">
        <v>0</v>
      </c>
      <c r="AE18" s="81">
        <v>0</v>
      </c>
      <c r="AF18" s="81">
        <v>0</v>
      </c>
      <c r="AG18" s="81">
        <v>0</v>
      </c>
      <c r="AH18" s="81">
        <v>0</v>
      </c>
      <c r="AI18" s="81">
        <v>0</v>
      </c>
      <c r="AJ18" s="81">
        <v>0</v>
      </c>
      <c r="AK18" s="81">
        <v>0</v>
      </c>
      <c r="AL18" s="81">
        <v>0</v>
      </c>
      <c r="AM18" s="81">
        <v>0</v>
      </c>
      <c r="AN18" s="81">
        <v>0</v>
      </c>
      <c r="AO18" s="81">
        <v>0</v>
      </c>
      <c r="AP18" s="81">
        <v>0</v>
      </c>
      <c r="AQ18" s="81">
        <v>0</v>
      </c>
      <c r="AR18" s="81">
        <v>0</v>
      </c>
      <c r="AS18" s="81">
        <v>0</v>
      </c>
      <c r="AT18" s="81">
        <v>0</v>
      </c>
      <c r="AU18" s="81">
        <v>0</v>
      </c>
      <c r="AV18" s="81">
        <v>0</v>
      </c>
      <c r="AW18" s="81">
        <v>0</v>
      </c>
      <c r="AX18" s="81">
        <v>0</v>
      </c>
      <c r="AY18" s="81">
        <v>0</v>
      </c>
      <c r="AZ18" s="81">
        <v>0</v>
      </c>
      <c r="BA18" s="81">
        <v>285600</v>
      </c>
      <c r="BB18" s="78">
        <v>0</v>
      </c>
      <c r="BC18" s="81">
        <v>0</v>
      </c>
      <c r="BD18" s="81">
        <v>0</v>
      </c>
      <c r="BE18" s="81">
        <v>0</v>
      </c>
      <c r="BF18" s="81">
        <v>0</v>
      </c>
      <c r="BG18" s="81">
        <v>0</v>
      </c>
      <c r="BH18" s="81">
        <v>0</v>
      </c>
      <c r="BI18" s="81">
        <v>0</v>
      </c>
      <c r="BJ18" s="81">
        <v>0</v>
      </c>
      <c r="BK18" s="81">
        <v>0</v>
      </c>
      <c r="BL18" s="81">
        <v>0</v>
      </c>
      <c r="BM18" s="81">
        <v>0</v>
      </c>
      <c r="BN18" s="81">
        <v>0</v>
      </c>
      <c r="BO18" s="78">
        <v>0</v>
      </c>
      <c r="BP18" s="81">
        <v>0</v>
      </c>
      <c r="BQ18" s="81">
        <v>0</v>
      </c>
      <c r="BR18" s="81">
        <v>0</v>
      </c>
      <c r="BS18" s="81">
        <v>0</v>
      </c>
      <c r="BT18" s="78">
        <v>0</v>
      </c>
      <c r="BU18" s="81">
        <v>0</v>
      </c>
      <c r="BV18" s="81">
        <v>0</v>
      </c>
      <c r="BW18" s="81">
        <v>0</v>
      </c>
      <c r="BX18" s="81">
        <v>0</v>
      </c>
      <c r="BY18" s="81">
        <v>0</v>
      </c>
      <c r="BZ18" s="81">
        <v>0</v>
      </c>
      <c r="CA18" s="81">
        <v>0</v>
      </c>
      <c r="CB18" s="81">
        <v>0</v>
      </c>
      <c r="CC18" s="81">
        <v>0</v>
      </c>
      <c r="CD18" s="81">
        <v>0</v>
      </c>
      <c r="CE18" s="81">
        <v>0</v>
      </c>
      <c r="CF18" s="81">
        <v>0</v>
      </c>
      <c r="CG18" s="78">
        <v>0</v>
      </c>
      <c r="CH18" s="81">
        <v>0</v>
      </c>
      <c r="CI18" s="81">
        <v>0</v>
      </c>
      <c r="CJ18" s="81">
        <v>0</v>
      </c>
      <c r="CK18" s="81">
        <v>0</v>
      </c>
      <c r="CL18" s="81">
        <v>0</v>
      </c>
      <c r="CM18" s="81">
        <v>0</v>
      </c>
      <c r="CN18" s="81">
        <v>0</v>
      </c>
      <c r="CO18" s="81">
        <v>0</v>
      </c>
      <c r="CP18" s="81">
        <v>0</v>
      </c>
      <c r="CQ18" s="81">
        <v>0</v>
      </c>
      <c r="CR18" s="81">
        <v>0</v>
      </c>
      <c r="CS18" s="81">
        <v>0</v>
      </c>
      <c r="CT18" s="81">
        <v>0</v>
      </c>
      <c r="CU18" s="81">
        <v>0</v>
      </c>
      <c r="CV18" s="81">
        <v>0</v>
      </c>
      <c r="CW18" s="81">
        <v>0</v>
      </c>
      <c r="CX18" s="78">
        <v>0</v>
      </c>
      <c r="CY18" s="81">
        <v>0</v>
      </c>
      <c r="CZ18" s="81">
        <v>0</v>
      </c>
      <c r="DA18" s="78">
        <v>0</v>
      </c>
      <c r="DB18" s="81">
        <v>0</v>
      </c>
      <c r="DC18" s="81">
        <v>0</v>
      </c>
      <c r="DD18" s="81">
        <v>0</v>
      </c>
      <c r="DE18" s="81">
        <v>0</v>
      </c>
      <c r="DF18" s="81">
        <v>0</v>
      </c>
      <c r="DG18" s="78">
        <v>0</v>
      </c>
      <c r="DH18" s="81">
        <v>0</v>
      </c>
      <c r="DI18" s="81">
        <v>0</v>
      </c>
      <c r="DJ18" s="81">
        <v>0</v>
      </c>
      <c r="DK18" s="78">
        <v>0</v>
      </c>
      <c r="DL18" s="81">
        <v>0</v>
      </c>
      <c r="DM18" s="81">
        <v>0</v>
      </c>
      <c r="DN18" s="81">
        <v>0</v>
      </c>
      <c r="DO18" s="81">
        <v>0</v>
      </c>
      <c r="DP18" s="81">
        <v>0</v>
      </c>
    </row>
    <row r="19" s="219" customFormat="1" ht="22.5" customHeight="1" spans="1:120">
      <c r="A19" s="156"/>
      <c r="B19" s="156"/>
      <c r="C19" s="156"/>
      <c r="D19" s="157"/>
      <c r="E19" s="157"/>
      <c r="F19" s="157"/>
      <c r="G19" s="157"/>
      <c r="H19" s="157"/>
      <c r="I19" s="157"/>
      <c r="J19" s="157"/>
      <c r="K19" s="161"/>
      <c r="L19" s="161"/>
      <c r="M19" s="162"/>
      <c r="N19" s="162"/>
      <c r="O19" s="162"/>
      <c r="P19" s="162"/>
      <c r="Q19" s="162"/>
      <c r="R19" s="162"/>
      <c r="S19" s="162"/>
      <c r="T19" s="162"/>
      <c r="U19" s="162"/>
      <c r="V19" s="162"/>
      <c r="W19" s="162"/>
      <c r="X19" s="162"/>
      <c r="Y19" s="162"/>
      <c r="Z19" s="161"/>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1"/>
      <c r="BC19" s="162"/>
      <c r="BD19" s="162"/>
      <c r="BE19" s="162"/>
      <c r="BF19" s="162"/>
      <c r="BG19" s="162"/>
      <c r="BH19" s="162"/>
      <c r="BI19" s="162"/>
      <c r="BJ19" s="162"/>
      <c r="BK19" s="162"/>
      <c r="BL19" s="162"/>
      <c r="BM19" s="162"/>
      <c r="BN19" s="162"/>
      <c r="BO19" s="161"/>
      <c r="BP19" s="162"/>
      <c r="BQ19" s="162"/>
      <c r="BR19" s="162"/>
      <c r="BS19" s="162"/>
      <c r="BT19" s="161"/>
      <c r="BU19" s="162"/>
      <c r="BV19" s="162"/>
      <c r="BW19" s="162"/>
      <c r="BX19" s="162"/>
      <c r="BY19" s="162"/>
      <c r="BZ19" s="162"/>
      <c r="CA19" s="162"/>
      <c r="CB19" s="162"/>
      <c r="CC19" s="162"/>
      <c r="CD19" s="162"/>
      <c r="CE19" s="162"/>
      <c r="CF19" s="162"/>
      <c r="CG19" s="161"/>
      <c r="CH19" s="162"/>
      <c r="CI19" s="162"/>
      <c r="CJ19" s="162"/>
      <c r="CK19" s="162"/>
      <c r="CL19" s="162"/>
      <c r="CM19" s="162"/>
      <c r="CN19" s="162"/>
      <c r="CO19" s="162"/>
      <c r="CP19" s="162"/>
      <c r="CQ19" s="162"/>
      <c r="CR19" s="162"/>
      <c r="CS19" s="162"/>
      <c r="CT19" s="162"/>
      <c r="CU19" s="162"/>
      <c r="CV19" s="162"/>
      <c r="CW19" s="162"/>
      <c r="CX19" s="161"/>
      <c r="CY19" s="162"/>
      <c r="CZ19" s="162"/>
      <c r="DA19" s="161"/>
      <c r="DB19" s="162"/>
      <c r="DC19" s="162"/>
      <c r="DD19" s="162"/>
      <c r="DE19" s="162"/>
      <c r="DF19" s="162"/>
      <c r="DG19" s="161"/>
      <c r="DH19" s="162"/>
      <c r="DI19" s="162"/>
      <c r="DJ19" s="162"/>
      <c r="DK19" s="161"/>
      <c r="DL19" s="162"/>
      <c r="DM19" s="162"/>
      <c r="DN19" s="162"/>
      <c r="DO19" s="162"/>
      <c r="DP19" s="162"/>
    </row>
  </sheetData>
  <mergeCells count="16">
    <mergeCell ref="A1:AT1"/>
    <mergeCell ref="A3:E3"/>
    <mergeCell ref="A4:J4"/>
    <mergeCell ref="L4:Y4"/>
    <mergeCell ref="Z4:BA4"/>
    <mergeCell ref="BB4:BN4"/>
    <mergeCell ref="BO4:BS4"/>
    <mergeCell ref="BT4:CF4"/>
    <mergeCell ref="CG4:CW4"/>
    <mergeCell ref="CX4:CZ4"/>
    <mergeCell ref="DA4:DF4"/>
    <mergeCell ref="DG4:DJ4"/>
    <mergeCell ref="DK4:DP4"/>
    <mergeCell ref="A5:C5"/>
    <mergeCell ref="A19:C19"/>
    <mergeCell ref="K4:K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&amp;21&amp;"Calibri"&amp;B&amp;K000000一般公共预算财政拨款项目支出决算明细表&amp;R
&amp;16&amp;"Calibri"&amp;K000000财决08-2表
&amp;16&amp;"Calibri"&amp;K000000金额单位：元</oddHeader>
    <oddFooter>&amp;C第 &amp;P 页，共 &amp;N 页</oddFooter>
  </headerFooter>
  <tableParts count="1">
    <tablePart r:id="rId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workbookViewId="0">
      <pane xSplit="4" ySplit="8" topLeftCell="E9" activePane="bottomRight" state="frozen"/>
      <selection/>
      <selection pane="topRight"/>
      <selection pane="bottomLeft"/>
      <selection pane="bottomRight" activeCell="A1" sqref="A1:T1"/>
    </sheetView>
  </sheetViews>
  <sheetFormatPr defaultColWidth="9" defaultRowHeight="14.25" customHeight="1"/>
  <cols>
    <col min="1" max="3" width="3.5" style="285" customWidth="1"/>
    <col min="4" max="4" width="27.5" style="285" customWidth="1"/>
    <col min="5" max="9" width="18.75" style="285" customWidth="1"/>
    <col min="10" max="10" width="18.75" style="316" customWidth="1"/>
    <col min="11" max="20" width="18.75" style="285" customWidth="1"/>
  </cols>
  <sheetData>
    <row r="1" s="315" customFormat="1" ht="21" customHeight="1" spans="1:20">
      <c r="A1" s="169" t="s">
        <v>452</v>
      </c>
      <c r="B1" s="169"/>
      <c r="C1" s="169"/>
      <c r="D1" s="169"/>
      <c r="E1" s="169"/>
      <c r="F1" s="169"/>
      <c r="G1" s="169"/>
      <c r="H1" s="169"/>
      <c r="I1" s="169"/>
      <c r="J1" s="169"/>
      <c r="K1" s="169"/>
      <c r="L1" s="169"/>
      <c r="M1" s="169"/>
      <c r="N1" s="169"/>
      <c r="O1" s="169"/>
      <c r="P1" s="169"/>
      <c r="Q1" s="169"/>
      <c r="R1" s="169"/>
      <c r="S1" s="169"/>
      <c r="T1" s="169"/>
    </row>
    <row r="2" s="165" customFormat="1" ht="18" customHeight="1" spans="1:20">
      <c r="A2" s="170"/>
      <c r="B2" s="170"/>
      <c r="C2" s="170"/>
      <c r="D2" s="170"/>
      <c r="E2" s="317" t="s">
        <v>453</v>
      </c>
      <c r="F2" s="317"/>
      <c r="G2" s="317"/>
      <c r="H2" s="317"/>
      <c r="I2" s="317"/>
      <c r="J2" s="317"/>
      <c r="K2" s="317"/>
      <c r="L2" s="317"/>
      <c r="M2" s="317"/>
      <c r="N2" s="317"/>
      <c r="O2" s="317"/>
      <c r="P2" s="317"/>
      <c r="Q2" s="317"/>
      <c r="R2" s="317"/>
      <c r="S2" s="317"/>
      <c r="T2" s="317"/>
    </row>
    <row r="3" s="165" customFormat="1" ht="18" customHeight="1" spans="1:20">
      <c r="A3" s="171" t="s">
        <v>2</v>
      </c>
      <c r="B3" s="170"/>
      <c r="C3" s="170"/>
      <c r="D3" s="170"/>
      <c r="E3" s="318"/>
      <c r="F3" s="317"/>
      <c r="G3" s="317"/>
      <c r="H3" s="317"/>
      <c r="I3" s="317"/>
      <c r="J3" s="317"/>
      <c r="K3" s="317"/>
      <c r="L3" s="317"/>
      <c r="M3" s="317"/>
      <c r="N3" s="317"/>
      <c r="O3" s="317"/>
      <c r="P3" s="317"/>
      <c r="Q3" s="317"/>
      <c r="R3" s="317"/>
      <c r="S3" s="317"/>
      <c r="T3" s="317" t="s">
        <v>3</v>
      </c>
    </row>
    <row r="4" s="166" customFormat="1" ht="18" customHeight="1" spans="1:20">
      <c r="A4" s="38" t="s">
        <v>437</v>
      </c>
      <c r="B4" s="38"/>
      <c r="C4" s="38"/>
      <c r="D4" s="38"/>
      <c r="E4" s="38" t="s">
        <v>126</v>
      </c>
      <c r="F4" s="38"/>
      <c r="G4" s="38"/>
      <c r="H4" s="38" t="s">
        <v>184</v>
      </c>
      <c r="I4" s="38"/>
      <c r="J4" s="38"/>
      <c r="K4" s="38" t="s">
        <v>438</v>
      </c>
      <c r="L4" s="38"/>
      <c r="M4" s="38"/>
      <c r="N4" s="38"/>
      <c r="O4" s="38"/>
      <c r="P4" s="38" t="s">
        <v>128</v>
      </c>
      <c r="Q4" s="38"/>
      <c r="R4" s="38"/>
      <c r="S4" s="38"/>
      <c r="T4" s="38"/>
    </row>
    <row r="5" s="166" customFormat="1" ht="18" customHeight="1" spans="1:20">
      <c r="A5" s="38" t="s">
        <v>187</v>
      </c>
      <c r="B5" s="38"/>
      <c r="C5" s="38"/>
      <c r="D5" s="38" t="s">
        <v>188</v>
      </c>
      <c r="E5" s="38" t="s">
        <v>189</v>
      </c>
      <c r="F5" s="38" t="s">
        <v>190</v>
      </c>
      <c r="G5" s="38" t="s">
        <v>191</v>
      </c>
      <c r="H5" s="38" t="s">
        <v>189</v>
      </c>
      <c r="I5" s="38" t="s">
        <v>246</v>
      </c>
      <c r="J5" s="319" t="s">
        <v>247</v>
      </c>
      <c r="K5" s="38" t="s">
        <v>189</v>
      </c>
      <c r="L5" s="38" t="s">
        <v>439</v>
      </c>
      <c r="M5" s="38"/>
      <c r="N5" s="38"/>
      <c r="O5" s="38" t="s">
        <v>247</v>
      </c>
      <c r="P5" s="38" t="s">
        <v>189</v>
      </c>
      <c r="Q5" s="38" t="s">
        <v>190</v>
      </c>
      <c r="R5" s="38" t="s">
        <v>191</v>
      </c>
      <c r="S5" s="38"/>
      <c r="T5" s="38"/>
    </row>
    <row r="6" s="166" customFormat="1" ht="36" customHeight="1" spans="1:20">
      <c r="A6" s="38"/>
      <c r="B6" s="38"/>
      <c r="C6" s="38"/>
      <c r="D6" s="38"/>
      <c r="E6" s="38"/>
      <c r="F6" s="38"/>
      <c r="G6" s="38"/>
      <c r="H6" s="38"/>
      <c r="I6" s="38"/>
      <c r="J6" s="319"/>
      <c r="K6" s="38"/>
      <c r="L6" s="38" t="s">
        <v>138</v>
      </c>
      <c r="M6" s="38" t="s">
        <v>440</v>
      </c>
      <c r="N6" s="38" t="s">
        <v>441</v>
      </c>
      <c r="O6" s="38"/>
      <c r="P6" s="38"/>
      <c r="Q6" s="38"/>
      <c r="R6" s="38" t="s">
        <v>138</v>
      </c>
      <c r="S6" s="38" t="s">
        <v>442</v>
      </c>
      <c r="T6" s="38" t="s">
        <v>443</v>
      </c>
    </row>
    <row r="7" s="166" customFormat="1" ht="22.5" customHeight="1" spans="1:20">
      <c r="A7" s="38" t="s">
        <v>197</v>
      </c>
      <c r="B7" s="38" t="s">
        <v>198</v>
      </c>
      <c r="C7" s="38" t="s">
        <v>199</v>
      </c>
      <c r="D7" s="38" t="s">
        <v>200</v>
      </c>
      <c r="E7" s="38">
        <v>1</v>
      </c>
      <c r="F7" s="38">
        <v>2</v>
      </c>
      <c r="G7" s="38">
        <v>3</v>
      </c>
      <c r="H7" s="38">
        <v>4</v>
      </c>
      <c r="I7" s="38">
        <v>5</v>
      </c>
      <c r="J7" s="319">
        <v>6</v>
      </c>
      <c r="K7" s="38">
        <v>7</v>
      </c>
      <c r="L7" s="38">
        <v>8</v>
      </c>
      <c r="M7" s="38">
        <v>9</v>
      </c>
      <c r="N7" s="38">
        <v>10</v>
      </c>
      <c r="O7" s="38">
        <v>11</v>
      </c>
      <c r="P7" s="38">
        <v>12</v>
      </c>
      <c r="Q7" s="38">
        <v>13</v>
      </c>
      <c r="R7" s="38">
        <v>14</v>
      </c>
      <c r="S7" s="38">
        <v>15</v>
      </c>
      <c r="T7" s="38">
        <v>16</v>
      </c>
    </row>
    <row r="8" s="219" customFormat="1" ht="22.5" customHeight="1" spans="1:20">
      <c r="A8" s="223"/>
      <c r="B8" s="224"/>
      <c r="C8" s="145"/>
      <c r="D8" s="296" t="s">
        <v>189</v>
      </c>
      <c r="E8" s="306">
        <v>0</v>
      </c>
      <c r="F8" s="81">
        <v>0</v>
      </c>
      <c r="G8" s="81">
        <v>0</v>
      </c>
      <c r="H8" s="306">
        <v>0</v>
      </c>
      <c r="I8" s="81">
        <v>0</v>
      </c>
      <c r="J8" s="320">
        <v>0</v>
      </c>
      <c r="K8" s="78">
        <v>0</v>
      </c>
      <c r="L8" s="78">
        <v>0</v>
      </c>
      <c r="M8" s="160">
        <v>0</v>
      </c>
      <c r="N8" s="160">
        <v>0</v>
      </c>
      <c r="O8" s="160">
        <v>0</v>
      </c>
      <c r="P8" s="306">
        <v>0</v>
      </c>
      <c r="Q8" s="81">
        <v>0</v>
      </c>
      <c r="R8" s="306">
        <v>0</v>
      </c>
      <c r="S8" s="81">
        <v>0</v>
      </c>
      <c r="T8" s="81">
        <v>0</v>
      </c>
    </row>
    <row r="9" s="219" customFormat="1" ht="22.5" customHeight="1" spans="1:20">
      <c r="A9" s="156"/>
      <c r="B9" s="156"/>
      <c r="C9" s="156"/>
      <c r="D9" s="156"/>
      <c r="E9" s="161"/>
      <c r="F9" s="162"/>
      <c r="G9" s="162"/>
      <c r="H9" s="161"/>
      <c r="I9" s="162"/>
      <c r="J9" s="321"/>
      <c r="K9" s="321"/>
      <c r="L9" s="321"/>
      <c r="M9" s="321"/>
      <c r="N9" s="321"/>
      <c r="O9" s="321"/>
      <c r="P9" s="321"/>
      <c r="Q9" s="162"/>
      <c r="R9" s="161"/>
      <c r="S9" s="162"/>
      <c r="T9" s="162"/>
    </row>
  </sheetData>
  <mergeCells count="23">
    <mergeCell ref="A1:T1"/>
    <mergeCell ref="E2:T2"/>
    <mergeCell ref="A3:E3"/>
    <mergeCell ref="A4:D4"/>
    <mergeCell ref="E4:G4"/>
    <mergeCell ref="H4:J4"/>
    <mergeCell ref="K4:O4"/>
    <mergeCell ref="P4:T4"/>
    <mergeCell ref="L5:N5"/>
    <mergeCell ref="R5:T5"/>
    <mergeCell ref="A9:C9"/>
    <mergeCell ref="D5:D6"/>
    <mergeCell ref="E5:E6"/>
    <mergeCell ref="F5:F6"/>
    <mergeCell ref="G5:G6"/>
    <mergeCell ref="H5:H6"/>
    <mergeCell ref="I5:I6"/>
    <mergeCell ref="J5:J6"/>
    <mergeCell ref="K5:K6"/>
    <mergeCell ref="O5:O6"/>
    <mergeCell ref="P5:P6"/>
    <mergeCell ref="Q5:Q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&amp;21&amp;"Calibri"&amp;B&amp;K000000政府性基金预算财政拨款收入支出决算表&amp;R
&amp;16&amp;"Calibri"&amp;K000000财决09表
&amp;16&amp;"Calibri"&amp;K000000金额单位：元</oddHeader>
    <oddFooter>&amp;C第 &amp;P 页，共 &amp;N 页</oddFooter>
  </headerFooter>
  <tableParts count="1">
    <tablePart r:id="rId1"/>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8" customWidth="1"/>
    <col min="4" max="4" width="27.5" style="168" customWidth="1"/>
    <col min="5" max="40" width="18.75" style="258" customWidth="1"/>
    <col min="41" max="112" width="18.75" style="168" customWidth="1"/>
    <col min="113" max="113" width="18.75" customWidth="1"/>
    <col min="114" max="114" width="18.75" style="168" customWidth="1"/>
  </cols>
  <sheetData>
    <row r="1" s="256" customFormat="1" ht="21" customHeight="1" spans="1:112">
      <c r="A1" s="148" t="s">
        <v>454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row>
    <row r="2" s="165" customFormat="1" ht="18" customHeight="1" spans="1:114">
      <c r="A2" s="163"/>
      <c r="B2" s="163"/>
      <c r="C2" s="163"/>
      <c r="D2" s="16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J2" s="280" t="s">
        <v>455</v>
      </c>
    </row>
    <row r="3" s="165" customFormat="1" ht="18" customHeight="1" spans="1:114">
      <c r="A3" s="171" t="s">
        <v>2</v>
      </c>
      <c r="B3" s="163"/>
      <c r="C3" s="163"/>
      <c r="D3" s="16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J3" s="280" t="s">
        <v>3</v>
      </c>
    </row>
    <row r="4" s="166" customFormat="1" ht="18" customHeight="1" spans="1:114">
      <c r="A4" s="38" t="s">
        <v>253</v>
      </c>
      <c r="B4" s="38"/>
      <c r="C4" s="38"/>
      <c r="D4" s="38"/>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t="s">
        <v>255</v>
      </c>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8"/>
      <c r="BZ4" s="38"/>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8"/>
      <c r="CZ4" s="38"/>
      <c r="DA4" s="38" t="s">
        <v>262</v>
      </c>
      <c r="DB4" s="38"/>
      <c r="DC4" s="38"/>
      <c r="DD4" s="38"/>
      <c r="DE4" s="38" t="s">
        <v>263</v>
      </c>
      <c r="DF4" s="38"/>
      <c r="DG4" s="38"/>
      <c r="DH4" s="38"/>
      <c r="DI4" s="38"/>
      <c r="DJ4" s="38"/>
    </row>
    <row r="5" s="166" customFormat="1" ht="34.5" customHeight="1" spans="1:114">
      <c r="A5" s="38" t="s">
        <v>187</v>
      </c>
      <c r="B5" s="38"/>
      <c r="C5" s="38"/>
      <c r="D5" s="38" t="s">
        <v>188</v>
      </c>
      <c r="E5" s="38"/>
      <c r="F5" s="38" t="s">
        <v>138</v>
      </c>
      <c r="G5" s="38" t="s">
        <v>264</v>
      </c>
      <c r="H5" s="38" t="s">
        <v>265</v>
      </c>
      <c r="I5" s="38" t="s">
        <v>266</v>
      </c>
      <c r="J5" s="38" t="s">
        <v>267</v>
      </c>
      <c r="K5" s="38" t="s">
        <v>268</v>
      </c>
      <c r="L5" s="38" t="s">
        <v>269</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8" t="s">
        <v>288</v>
      </c>
      <c r="AG5" s="38" t="s">
        <v>289</v>
      </c>
      <c r="AH5" s="38" t="s">
        <v>290</v>
      </c>
      <c r="AI5" s="38" t="s">
        <v>291</v>
      </c>
      <c r="AJ5" s="38" t="s">
        <v>292</v>
      </c>
      <c r="AK5" s="38" t="s">
        <v>293</v>
      </c>
      <c r="AL5" s="38" t="s">
        <v>294</v>
      </c>
      <c r="AM5" s="38" t="s">
        <v>295</v>
      </c>
      <c r="AN5" s="38" t="s">
        <v>296</v>
      </c>
      <c r="AO5" s="38" t="s">
        <v>297</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8" t="s">
        <v>330</v>
      </c>
      <c r="BZ5" s="38" t="s">
        <v>331</v>
      </c>
      <c r="CA5" s="38" t="s">
        <v>138</v>
      </c>
      <c r="CB5" s="38" t="s">
        <v>320</v>
      </c>
      <c r="CC5" s="38" t="s">
        <v>321</v>
      </c>
      <c r="CD5" s="38" t="s">
        <v>322</v>
      </c>
      <c r="CE5" s="38" t="s">
        <v>323</v>
      </c>
      <c r="CF5" s="38" t="s">
        <v>324</v>
      </c>
      <c r="CG5" s="38" t="s">
        <v>325</v>
      </c>
      <c r="CH5" s="38"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8" t="s">
        <v>341</v>
      </c>
      <c r="CZ5" s="38" t="s">
        <v>338</v>
      </c>
      <c r="DA5" s="38" t="s">
        <v>138</v>
      </c>
      <c r="DB5" s="38" t="s">
        <v>342</v>
      </c>
      <c r="DC5" s="38" t="s">
        <v>343</v>
      </c>
      <c r="DD5" s="38" t="s">
        <v>344</v>
      </c>
      <c r="DE5" s="38" t="s">
        <v>138</v>
      </c>
      <c r="DF5" s="177" t="s">
        <v>345</v>
      </c>
      <c r="DG5" s="177" t="s">
        <v>346</v>
      </c>
      <c r="DH5" s="177" t="s">
        <v>347</v>
      </c>
      <c r="DI5" s="38" t="s">
        <v>348</v>
      </c>
      <c r="DJ5" s="38" t="s">
        <v>263</v>
      </c>
    </row>
    <row r="6" s="166" customFormat="1" ht="22.5" customHeight="1" spans="1:114">
      <c r="A6" s="38" t="s">
        <v>197</v>
      </c>
      <c r="B6" s="38" t="s">
        <v>198</v>
      </c>
      <c r="C6" s="38" t="s">
        <v>199</v>
      </c>
      <c r="D6" s="38" t="s">
        <v>200</v>
      </c>
      <c r="E6" s="269">
        <v>1</v>
      </c>
      <c r="F6" s="269">
        <v>2</v>
      </c>
      <c r="G6" s="269">
        <v>3</v>
      </c>
      <c r="H6" s="269">
        <v>4</v>
      </c>
      <c r="I6" s="269">
        <v>5</v>
      </c>
      <c r="J6" s="269">
        <v>6</v>
      </c>
      <c r="K6" s="269">
        <v>7</v>
      </c>
      <c r="L6" s="269">
        <v>8</v>
      </c>
      <c r="M6" s="269">
        <v>9</v>
      </c>
      <c r="N6" s="269">
        <v>10</v>
      </c>
      <c r="O6" s="269">
        <v>11</v>
      </c>
      <c r="P6" s="269">
        <v>12</v>
      </c>
      <c r="Q6" s="269">
        <v>13</v>
      </c>
      <c r="R6" s="269">
        <v>14</v>
      </c>
      <c r="S6" s="269">
        <v>15</v>
      </c>
      <c r="T6" s="269">
        <v>16</v>
      </c>
      <c r="U6" s="269">
        <v>17</v>
      </c>
      <c r="V6" s="269">
        <v>18</v>
      </c>
      <c r="W6" s="269">
        <v>19</v>
      </c>
      <c r="X6" s="269">
        <v>20</v>
      </c>
      <c r="Y6" s="269">
        <v>21</v>
      </c>
      <c r="Z6" s="269">
        <v>22</v>
      </c>
      <c r="AA6" s="269">
        <v>23</v>
      </c>
      <c r="AB6" s="269">
        <v>24</v>
      </c>
      <c r="AC6" s="269">
        <v>25</v>
      </c>
      <c r="AD6" s="269">
        <v>26</v>
      </c>
      <c r="AE6" s="269">
        <v>27</v>
      </c>
      <c r="AF6" s="269">
        <v>28</v>
      </c>
      <c r="AG6" s="269">
        <v>29</v>
      </c>
      <c r="AH6" s="269">
        <v>30</v>
      </c>
      <c r="AI6" s="269">
        <v>31</v>
      </c>
      <c r="AJ6" s="269">
        <v>32</v>
      </c>
      <c r="AK6" s="269">
        <v>33</v>
      </c>
      <c r="AL6" s="269">
        <v>34</v>
      </c>
      <c r="AM6" s="269">
        <v>35</v>
      </c>
      <c r="AN6" s="269">
        <v>36</v>
      </c>
      <c r="AO6" s="269">
        <v>37</v>
      </c>
      <c r="AP6" s="269">
        <v>38</v>
      </c>
      <c r="AQ6" s="269">
        <v>39</v>
      </c>
      <c r="AR6" s="269">
        <v>40</v>
      </c>
      <c r="AS6" s="269">
        <v>41</v>
      </c>
      <c r="AT6" s="269">
        <v>42</v>
      </c>
      <c r="AU6" s="269">
        <v>43</v>
      </c>
      <c r="AV6" s="269">
        <v>44</v>
      </c>
      <c r="AW6" s="269">
        <v>45</v>
      </c>
      <c r="AX6" s="269">
        <v>46</v>
      </c>
      <c r="AY6" s="269">
        <v>47</v>
      </c>
      <c r="AZ6" s="269">
        <v>48</v>
      </c>
      <c r="BA6" s="269">
        <v>49</v>
      </c>
      <c r="BB6" s="269">
        <v>50</v>
      </c>
      <c r="BC6" s="269">
        <v>51</v>
      </c>
      <c r="BD6" s="269">
        <v>52</v>
      </c>
      <c r="BE6" s="269">
        <v>53</v>
      </c>
      <c r="BF6" s="269">
        <v>54</v>
      </c>
      <c r="BG6" s="269">
        <v>55</v>
      </c>
      <c r="BH6" s="269">
        <v>56</v>
      </c>
      <c r="BI6" s="269">
        <v>57</v>
      </c>
      <c r="BJ6" s="269">
        <v>58</v>
      </c>
      <c r="BK6" s="269">
        <v>59</v>
      </c>
      <c r="BL6" s="269">
        <v>60</v>
      </c>
      <c r="BM6" s="269">
        <v>61</v>
      </c>
      <c r="BN6" s="269">
        <v>62</v>
      </c>
      <c r="BO6" s="269">
        <v>63</v>
      </c>
      <c r="BP6" s="269">
        <v>64</v>
      </c>
      <c r="BQ6" s="269">
        <v>65</v>
      </c>
      <c r="BR6" s="269">
        <v>66</v>
      </c>
      <c r="BS6" s="269">
        <v>67</v>
      </c>
      <c r="BT6" s="269">
        <v>68</v>
      </c>
      <c r="BU6" s="269">
        <v>69</v>
      </c>
      <c r="BV6" s="269">
        <v>70</v>
      </c>
      <c r="BW6" s="269">
        <v>71</v>
      </c>
      <c r="BX6" s="269">
        <v>72</v>
      </c>
      <c r="BY6" s="269">
        <v>73</v>
      </c>
      <c r="BZ6" s="269">
        <v>74</v>
      </c>
      <c r="CA6" s="269">
        <v>75</v>
      </c>
      <c r="CB6" s="269">
        <v>76</v>
      </c>
      <c r="CC6" s="269">
        <v>77</v>
      </c>
      <c r="CD6" s="269">
        <v>78</v>
      </c>
      <c r="CE6" s="269">
        <v>79</v>
      </c>
      <c r="CF6" s="269">
        <v>80</v>
      </c>
      <c r="CG6" s="269">
        <v>81</v>
      </c>
      <c r="CH6" s="269">
        <v>82</v>
      </c>
      <c r="CI6" s="269">
        <v>83</v>
      </c>
      <c r="CJ6" s="269">
        <v>84</v>
      </c>
      <c r="CK6" s="269">
        <v>85</v>
      </c>
      <c r="CL6" s="269">
        <v>86</v>
      </c>
      <c r="CM6" s="269">
        <v>87</v>
      </c>
      <c r="CN6" s="269">
        <v>88</v>
      </c>
      <c r="CO6" s="269">
        <v>89</v>
      </c>
      <c r="CP6" s="269">
        <v>90</v>
      </c>
      <c r="CQ6" s="269">
        <v>91</v>
      </c>
      <c r="CR6" s="269">
        <v>92</v>
      </c>
      <c r="CS6" s="269">
        <v>93</v>
      </c>
      <c r="CT6" s="269">
        <v>94</v>
      </c>
      <c r="CU6" s="269">
        <v>95</v>
      </c>
      <c r="CV6" s="269">
        <v>96</v>
      </c>
      <c r="CW6" s="269">
        <v>97</v>
      </c>
      <c r="CX6" s="269">
        <v>98</v>
      </c>
      <c r="CY6" s="269">
        <v>99</v>
      </c>
      <c r="CZ6" s="269">
        <v>100</v>
      </c>
      <c r="DA6" s="269">
        <v>101</v>
      </c>
      <c r="DB6" s="269">
        <v>102</v>
      </c>
      <c r="DC6" s="269">
        <v>103</v>
      </c>
      <c r="DD6" s="269">
        <v>104</v>
      </c>
      <c r="DE6" s="269">
        <v>105</v>
      </c>
      <c r="DF6" s="279">
        <v>106</v>
      </c>
      <c r="DG6" s="279">
        <v>107</v>
      </c>
      <c r="DH6" s="279">
        <v>108</v>
      </c>
      <c r="DI6" s="269" t="s">
        <v>349</v>
      </c>
      <c r="DJ6" s="269" t="s">
        <v>350</v>
      </c>
    </row>
    <row r="7" s="219" customFormat="1" ht="22.5" customHeight="1" spans="1:114">
      <c r="A7" s="223"/>
      <c r="B7" s="224"/>
      <c r="C7" s="145"/>
      <c r="D7" s="296" t="s">
        <v>189</v>
      </c>
      <c r="E7" s="78">
        <v>0</v>
      </c>
      <c r="F7" s="78">
        <v>0</v>
      </c>
      <c r="G7" s="78">
        <v>0</v>
      </c>
      <c r="H7" s="78">
        <v>0</v>
      </c>
      <c r="I7" s="78">
        <v>0</v>
      </c>
      <c r="J7" s="78">
        <v>0</v>
      </c>
      <c r="K7" s="78">
        <v>0</v>
      </c>
      <c r="L7" s="78">
        <v>0</v>
      </c>
      <c r="M7" s="78">
        <v>0</v>
      </c>
      <c r="N7" s="78">
        <v>0</v>
      </c>
      <c r="O7" s="78">
        <v>0</v>
      </c>
      <c r="P7" s="78">
        <v>0</v>
      </c>
      <c r="Q7" s="78">
        <v>0</v>
      </c>
      <c r="R7" s="78">
        <v>0</v>
      </c>
      <c r="S7" s="78">
        <v>0</v>
      </c>
      <c r="T7" s="78">
        <v>0</v>
      </c>
      <c r="U7" s="78">
        <v>0</v>
      </c>
      <c r="V7" s="78">
        <v>0</v>
      </c>
      <c r="W7" s="78">
        <v>0</v>
      </c>
      <c r="X7" s="78">
        <v>0</v>
      </c>
      <c r="Y7" s="78">
        <v>0</v>
      </c>
      <c r="Z7" s="78">
        <v>0</v>
      </c>
      <c r="AA7" s="78">
        <v>0</v>
      </c>
      <c r="AB7" s="78">
        <v>0</v>
      </c>
      <c r="AC7" s="78">
        <v>0</v>
      </c>
      <c r="AD7" s="78">
        <v>0</v>
      </c>
      <c r="AE7" s="78">
        <v>0</v>
      </c>
      <c r="AF7" s="78">
        <v>0</v>
      </c>
      <c r="AG7" s="78">
        <v>0</v>
      </c>
      <c r="AH7" s="78">
        <v>0</v>
      </c>
      <c r="AI7" s="78">
        <v>0</v>
      </c>
      <c r="AJ7" s="78">
        <v>0</v>
      </c>
      <c r="AK7" s="78">
        <v>0</v>
      </c>
      <c r="AL7" s="78">
        <v>0</v>
      </c>
      <c r="AM7" s="78">
        <v>0</v>
      </c>
      <c r="AN7" s="78">
        <v>0</v>
      </c>
      <c r="AO7" s="78">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78">
        <v>0</v>
      </c>
      <c r="BK7" s="78">
        <v>0</v>
      </c>
      <c r="BL7" s="78">
        <v>0</v>
      </c>
      <c r="BM7" s="78">
        <v>0</v>
      </c>
      <c r="BN7" s="78">
        <v>0</v>
      </c>
      <c r="BO7" s="78">
        <v>0</v>
      </c>
      <c r="BP7" s="78">
        <v>0</v>
      </c>
      <c r="BQ7" s="78">
        <v>0</v>
      </c>
      <c r="BR7" s="78">
        <v>0</v>
      </c>
      <c r="BS7" s="78">
        <v>0</v>
      </c>
      <c r="BT7" s="78">
        <v>0</v>
      </c>
      <c r="BU7" s="78">
        <v>0</v>
      </c>
      <c r="BV7" s="78">
        <v>0</v>
      </c>
      <c r="BW7" s="78">
        <v>0</v>
      </c>
      <c r="BX7" s="78">
        <v>0</v>
      </c>
      <c r="BY7" s="78">
        <v>0</v>
      </c>
      <c r="BZ7" s="78">
        <v>0</v>
      </c>
      <c r="CA7" s="78">
        <v>0</v>
      </c>
      <c r="CB7" s="78">
        <v>0</v>
      </c>
      <c r="CC7" s="78">
        <v>0</v>
      </c>
      <c r="CD7" s="78">
        <v>0</v>
      </c>
      <c r="CE7" s="78">
        <v>0</v>
      </c>
      <c r="CF7" s="78">
        <v>0</v>
      </c>
      <c r="CG7" s="78">
        <v>0</v>
      </c>
      <c r="CH7" s="78">
        <v>0</v>
      </c>
      <c r="CI7" s="78">
        <v>0</v>
      </c>
      <c r="CJ7" s="78">
        <v>0</v>
      </c>
      <c r="CK7" s="78">
        <v>0</v>
      </c>
      <c r="CL7" s="78">
        <v>0</v>
      </c>
      <c r="CM7" s="78">
        <v>0</v>
      </c>
      <c r="CN7" s="78">
        <v>0</v>
      </c>
      <c r="CO7" s="78">
        <v>0</v>
      </c>
      <c r="CP7" s="78">
        <v>0</v>
      </c>
      <c r="CQ7" s="78">
        <v>0</v>
      </c>
      <c r="CR7" s="78">
        <v>0</v>
      </c>
      <c r="CS7" s="78">
        <v>0</v>
      </c>
      <c r="CT7" s="78">
        <v>0</v>
      </c>
      <c r="CU7" s="78">
        <v>0</v>
      </c>
      <c r="CV7" s="78">
        <v>0</v>
      </c>
      <c r="CW7" s="78">
        <v>0</v>
      </c>
      <c r="CX7" s="78">
        <v>0</v>
      </c>
      <c r="CY7" s="78">
        <v>0</v>
      </c>
      <c r="CZ7" s="78">
        <v>0</v>
      </c>
      <c r="DA7" s="78">
        <v>0</v>
      </c>
      <c r="DB7" s="78">
        <v>0</v>
      </c>
      <c r="DC7" s="78">
        <v>0</v>
      </c>
      <c r="DD7" s="78">
        <v>0</v>
      </c>
      <c r="DE7" s="78">
        <v>0</v>
      </c>
      <c r="DF7" s="78">
        <v>0</v>
      </c>
      <c r="DG7" s="78">
        <v>0</v>
      </c>
      <c r="DH7" s="78">
        <v>0</v>
      </c>
      <c r="DI7" s="314">
        <v>0</v>
      </c>
      <c r="DJ7" s="78">
        <v>0</v>
      </c>
    </row>
    <row r="8" s="311" customFormat="1" ht="18" customHeight="1" spans="1:40">
      <c r="A8" s="312" t="s">
        <v>364</v>
      </c>
      <c r="C8" s="312"/>
      <c r="D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3"/>
      <c r="AM8" s="313"/>
      <c r="AN8" s="313"/>
    </row>
  </sheetData>
  <mergeCells count="16">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&amp;21&amp;"Calibri"&amp;B&amp;K000000政府性基金预算财政拨款支出决算明细表&amp;R
&amp;16&amp;"Calibri"&amp;K000000财决10表
&amp;16&amp;"Calibri"&amp;K000000金额单位：元</oddHeader>
    <oddFooter>&amp;C第 &amp;P 页，共 &amp;N 页</oddFooter>
  </headerFooter>
  <tableParts count="1">
    <tablePart r:id="rId1"/>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8" customWidth="1"/>
    <col min="4" max="4" width="27.5" style="168" customWidth="1"/>
    <col min="5" max="40" width="18.75" style="258" customWidth="1"/>
    <col min="41" max="112" width="18.75" style="168" customWidth="1"/>
    <col min="113" max="113" width="18.75" customWidth="1"/>
    <col min="114" max="114" width="18.75" style="168" customWidth="1"/>
  </cols>
  <sheetData>
    <row r="1" s="256" customFormat="1" ht="21" customHeight="1" spans="1:112">
      <c r="A1" s="148" t="s">
        <v>456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row>
    <row r="2" s="165" customFormat="1" ht="18" customHeight="1" spans="1:114">
      <c r="A2" s="163"/>
      <c r="B2" s="163"/>
      <c r="C2" s="163"/>
      <c r="D2" s="163"/>
      <c r="E2" s="267"/>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267"/>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J2" s="280" t="s">
        <v>457</v>
      </c>
    </row>
    <row r="3" s="165" customFormat="1" ht="18" customHeight="1" spans="1:114">
      <c r="A3" s="171" t="s">
        <v>2</v>
      </c>
      <c r="B3" s="163"/>
      <c r="C3" s="163"/>
      <c r="D3" s="163"/>
      <c r="E3" s="267"/>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267"/>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J3" s="280" t="s">
        <v>3</v>
      </c>
    </row>
    <row r="4" s="166" customFormat="1" ht="18" customHeight="1" spans="1:114">
      <c r="A4" s="38" t="s">
        <v>253</v>
      </c>
      <c r="B4" s="38"/>
      <c r="C4" s="38"/>
      <c r="D4" s="38"/>
      <c r="E4" s="38" t="s">
        <v>189</v>
      </c>
      <c r="F4" s="38" t="s">
        <v>254</v>
      </c>
      <c r="G4" s="38"/>
      <c r="H4" s="38"/>
      <c r="I4" s="38"/>
      <c r="J4" s="38"/>
      <c r="K4" s="38"/>
      <c r="L4" s="38"/>
      <c r="M4" s="38"/>
      <c r="N4" s="38"/>
      <c r="O4" s="38"/>
      <c r="P4" s="38"/>
      <c r="Q4" s="38"/>
      <c r="R4" s="38"/>
      <c r="S4" s="38"/>
      <c r="T4" s="38" t="s">
        <v>255</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t="s">
        <v>256</v>
      </c>
      <c r="AW4" s="38"/>
      <c r="AX4" s="38"/>
      <c r="AY4" s="38"/>
      <c r="AZ4" s="38"/>
      <c r="BA4" s="38"/>
      <c r="BB4" s="38"/>
      <c r="BC4" s="38"/>
      <c r="BD4" s="38"/>
      <c r="BE4" s="38"/>
      <c r="BF4" s="38"/>
      <c r="BG4" s="38"/>
      <c r="BH4" s="38"/>
      <c r="BI4" s="38" t="s">
        <v>257</v>
      </c>
      <c r="BJ4" s="38"/>
      <c r="BK4" s="38"/>
      <c r="BL4" s="38"/>
      <c r="BM4" s="38"/>
      <c r="BN4" s="38" t="s">
        <v>258</v>
      </c>
      <c r="BO4" s="38"/>
      <c r="BP4" s="38"/>
      <c r="BQ4" s="38"/>
      <c r="BR4" s="38"/>
      <c r="BS4" s="38"/>
      <c r="BT4" s="38"/>
      <c r="BU4" s="38"/>
      <c r="BV4" s="38"/>
      <c r="BW4" s="38"/>
      <c r="BX4" s="38"/>
      <c r="BY4" s="38"/>
      <c r="BZ4" s="38"/>
      <c r="CA4" s="38" t="s">
        <v>259</v>
      </c>
      <c r="CB4" s="38"/>
      <c r="CC4" s="38"/>
      <c r="CD4" s="38"/>
      <c r="CE4" s="38"/>
      <c r="CF4" s="38"/>
      <c r="CG4" s="38"/>
      <c r="CH4" s="38"/>
      <c r="CI4" s="38"/>
      <c r="CJ4" s="38"/>
      <c r="CK4" s="38"/>
      <c r="CL4" s="38"/>
      <c r="CM4" s="38"/>
      <c r="CN4" s="38"/>
      <c r="CO4" s="38"/>
      <c r="CP4" s="38"/>
      <c r="CQ4" s="38"/>
      <c r="CR4" s="38" t="s">
        <v>260</v>
      </c>
      <c r="CS4" s="38"/>
      <c r="CT4" s="38"/>
      <c r="CU4" s="38" t="s">
        <v>261</v>
      </c>
      <c r="CV4" s="38"/>
      <c r="CW4" s="38"/>
      <c r="CX4" s="38"/>
      <c r="CY4" s="38"/>
      <c r="CZ4" s="38"/>
      <c r="DA4" s="38" t="s">
        <v>262</v>
      </c>
      <c r="DB4" s="38"/>
      <c r="DC4" s="38"/>
      <c r="DD4" s="38"/>
      <c r="DE4" s="38" t="s">
        <v>263</v>
      </c>
      <c r="DF4" s="38"/>
      <c r="DG4" s="38"/>
      <c r="DH4" s="38"/>
      <c r="DI4" s="38"/>
      <c r="DJ4" s="38"/>
    </row>
    <row r="5" s="166" customFormat="1" ht="34.5" customHeight="1" spans="1:114">
      <c r="A5" s="38" t="s">
        <v>187</v>
      </c>
      <c r="B5" s="38"/>
      <c r="C5" s="38"/>
      <c r="D5" s="38" t="s">
        <v>188</v>
      </c>
      <c r="E5" s="38"/>
      <c r="F5" s="38" t="s">
        <v>138</v>
      </c>
      <c r="G5" s="38" t="s">
        <v>264</v>
      </c>
      <c r="H5" s="38" t="s">
        <v>265</v>
      </c>
      <c r="I5" s="38" t="s">
        <v>266</v>
      </c>
      <c r="J5" s="38" t="s">
        <v>267</v>
      </c>
      <c r="K5" s="38" t="s">
        <v>268</v>
      </c>
      <c r="L5" s="38" t="s">
        <v>269</v>
      </c>
      <c r="M5" s="38" t="s">
        <v>270</v>
      </c>
      <c r="N5" s="38" t="s">
        <v>271</v>
      </c>
      <c r="O5" s="38" t="s">
        <v>272</v>
      </c>
      <c r="P5" s="38" t="s">
        <v>273</v>
      </c>
      <c r="Q5" s="38" t="s">
        <v>274</v>
      </c>
      <c r="R5" s="38" t="s">
        <v>275</v>
      </c>
      <c r="S5" s="38" t="s">
        <v>276</v>
      </c>
      <c r="T5" s="38" t="s">
        <v>138</v>
      </c>
      <c r="U5" s="38" t="s">
        <v>277</v>
      </c>
      <c r="V5" s="38" t="s">
        <v>278</v>
      </c>
      <c r="W5" s="38" t="s">
        <v>279</v>
      </c>
      <c r="X5" s="38" t="s">
        <v>280</v>
      </c>
      <c r="Y5" s="38" t="s">
        <v>281</v>
      </c>
      <c r="Z5" s="38" t="s">
        <v>282</v>
      </c>
      <c r="AA5" s="38" t="s">
        <v>283</v>
      </c>
      <c r="AB5" s="38" t="s">
        <v>284</v>
      </c>
      <c r="AC5" s="38" t="s">
        <v>285</v>
      </c>
      <c r="AD5" s="38" t="s">
        <v>286</v>
      </c>
      <c r="AE5" s="38" t="s">
        <v>287</v>
      </c>
      <c r="AF5" s="38" t="s">
        <v>288</v>
      </c>
      <c r="AG5" s="38" t="s">
        <v>289</v>
      </c>
      <c r="AH5" s="38" t="s">
        <v>290</v>
      </c>
      <c r="AI5" s="38" t="s">
        <v>291</v>
      </c>
      <c r="AJ5" s="38" t="s">
        <v>292</v>
      </c>
      <c r="AK5" s="38" t="s">
        <v>293</v>
      </c>
      <c r="AL5" s="38" t="s">
        <v>294</v>
      </c>
      <c r="AM5" s="38" t="s">
        <v>295</v>
      </c>
      <c r="AN5" s="38" t="s">
        <v>296</v>
      </c>
      <c r="AO5" s="38" t="s">
        <v>297</v>
      </c>
      <c r="AP5" s="38" t="s">
        <v>298</v>
      </c>
      <c r="AQ5" s="38" t="s">
        <v>299</v>
      </c>
      <c r="AR5" s="38" t="s">
        <v>300</v>
      </c>
      <c r="AS5" s="38" t="s">
        <v>301</v>
      </c>
      <c r="AT5" s="38" t="s">
        <v>302</v>
      </c>
      <c r="AU5" s="38" t="s">
        <v>303</v>
      </c>
      <c r="AV5" s="38" t="s">
        <v>138</v>
      </c>
      <c r="AW5" s="38" t="s">
        <v>304</v>
      </c>
      <c r="AX5" s="38" t="s">
        <v>305</v>
      </c>
      <c r="AY5" s="38" t="s">
        <v>306</v>
      </c>
      <c r="AZ5" s="38" t="s">
        <v>307</v>
      </c>
      <c r="BA5" s="38" t="s">
        <v>308</v>
      </c>
      <c r="BB5" s="38" t="s">
        <v>309</v>
      </c>
      <c r="BC5" s="38" t="s">
        <v>310</v>
      </c>
      <c r="BD5" s="38" t="s">
        <v>311</v>
      </c>
      <c r="BE5" s="38" t="s">
        <v>312</v>
      </c>
      <c r="BF5" s="38" t="s">
        <v>313</v>
      </c>
      <c r="BG5" s="38" t="s">
        <v>314</v>
      </c>
      <c r="BH5" s="38" t="s">
        <v>315</v>
      </c>
      <c r="BI5" s="38" t="s">
        <v>138</v>
      </c>
      <c r="BJ5" s="38" t="s">
        <v>316</v>
      </c>
      <c r="BK5" s="38" t="s">
        <v>317</v>
      </c>
      <c r="BL5" s="38" t="s">
        <v>318</v>
      </c>
      <c r="BM5" s="38" t="s">
        <v>319</v>
      </c>
      <c r="BN5" s="38" t="s">
        <v>138</v>
      </c>
      <c r="BO5" s="38" t="s">
        <v>320</v>
      </c>
      <c r="BP5" s="38" t="s">
        <v>321</v>
      </c>
      <c r="BQ5" s="38" t="s">
        <v>322</v>
      </c>
      <c r="BR5" s="38" t="s">
        <v>323</v>
      </c>
      <c r="BS5" s="38" t="s">
        <v>324</v>
      </c>
      <c r="BT5" s="38" t="s">
        <v>325</v>
      </c>
      <c r="BU5" s="38" t="s">
        <v>326</v>
      </c>
      <c r="BV5" s="38" t="s">
        <v>327</v>
      </c>
      <c r="BW5" s="38" t="s">
        <v>328</v>
      </c>
      <c r="BX5" s="38" t="s">
        <v>329</v>
      </c>
      <c r="BY5" s="38" t="s">
        <v>330</v>
      </c>
      <c r="BZ5" s="38" t="s">
        <v>331</v>
      </c>
      <c r="CA5" s="38" t="s">
        <v>138</v>
      </c>
      <c r="CB5" s="38" t="s">
        <v>320</v>
      </c>
      <c r="CC5" s="38" t="s">
        <v>321</v>
      </c>
      <c r="CD5" s="38" t="s">
        <v>322</v>
      </c>
      <c r="CE5" s="38" t="s">
        <v>323</v>
      </c>
      <c r="CF5" s="38" t="s">
        <v>324</v>
      </c>
      <c r="CG5" s="38" t="s">
        <v>325</v>
      </c>
      <c r="CH5" s="38" t="s">
        <v>326</v>
      </c>
      <c r="CI5" s="38" t="s">
        <v>332</v>
      </c>
      <c r="CJ5" s="38" t="s">
        <v>333</v>
      </c>
      <c r="CK5" s="38" t="s">
        <v>334</v>
      </c>
      <c r="CL5" s="38" t="s">
        <v>335</v>
      </c>
      <c r="CM5" s="38" t="s">
        <v>327</v>
      </c>
      <c r="CN5" s="38" t="s">
        <v>328</v>
      </c>
      <c r="CO5" s="38" t="s">
        <v>329</v>
      </c>
      <c r="CP5" s="38" t="s">
        <v>330</v>
      </c>
      <c r="CQ5" s="38" t="s">
        <v>336</v>
      </c>
      <c r="CR5" s="38" t="s">
        <v>138</v>
      </c>
      <c r="CS5" s="38" t="s">
        <v>337</v>
      </c>
      <c r="CT5" s="38" t="s">
        <v>338</v>
      </c>
      <c r="CU5" s="38" t="s">
        <v>138</v>
      </c>
      <c r="CV5" s="38" t="s">
        <v>337</v>
      </c>
      <c r="CW5" s="38" t="s">
        <v>339</v>
      </c>
      <c r="CX5" s="38" t="s">
        <v>340</v>
      </c>
      <c r="CY5" s="38" t="s">
        <v>341</v>
      </c>
      <c r="CZ5" s="38" t="s">
        <v>338</v>
      </c>
      <c r="DA5" s="38" t="s">
        <v>138</v>
      </c>
      <c r="DB5" s="38" t="s">
        <v>342</v>
      </c>
      <c r="DC5" s="38" t="s">
        <v>343</v>
      </c>
      <c r="DD5" s="38" t="s">
        <v>344</v>
      </c>
      <c r="DE5" s="38" t="s">
        <v>138</v>
      </c>
      <c r="DF5" s="177" t="s">
        <v>345</v>
      </c>
      <c r="DG5" s="177" t="s">
        <v>346</v>
      </c>
      <c r="DH5" s="177" t="s">
        <v>347</v>
      </c>
      <c r="DI5" s="38" t="s">
        <v>348</v>
      </c>
      <c r="DJ5" s="38" t="s">
        <v>263</v>
      </c>
    </row>
    <row r="6" s="166" customFormat="1" ht="22.5" customHeight="1" spans="1:114">
      <c r="A6" s="38" t="s">
        <v>197</v>
      </c>
      <c r="B6" s="38" t="s">
        <v>198</v>
      </c>
      <c r="C6" s="38" t="s">
        <v>199</v>
      </c>
      <c r="D6" s="38" t="s">
        <v>200</v>
      </c>
      <c r="E6" s="269">
        <v>1</v>
      </c>
      <c r="F6" s="269">
        <v>2</v>
      </c>
      <c r="G6" s="269">
        <v>3</v>
      </c>
      <c r="H6" s="269">
        <v>4</v>
      </c>
      <c r="I6" s="269">
        <v>5</v>
      </c>
      <c r="J6" s="269">
        <v>6</v>
      </c>
      <c r="K6" s="269">
        <v>7</v>
      </c>
      <c r="L6" s="269">
        <v>8</v>
      </c>
      <c r="M6" s="269">
        <v>9</v>
      </c>
      <c r="N6" s="269">
        <v>10</v>
      </c>
      <c r="O6" s="269">
        <v>11</v>
      </c>
      <c r="P6" s="269">
        <v>12</v>
      </c>
      <c r="Q6" s="269">
        <v>13</v>
      </c>
      <c r="R6" s="269">
        <v>14</v>
      </c>
      <c r="S6" s="269">
        <v>15</v>
      </c>
      <c r="T6" s="269">
        <v>16</v>
      </c>
      <c r="U6" s="269">
        <v>17</v>
      </c>
      <c r="V6" s="269">
        <v>18</v>
      </c>
      <c r="W6" s="269">
        <v>19</v>
      </c>
      <c r="X6" s="269">
        <v>20</v>
      </c>
      <c r="Y6" s="269">
        <v>21</v>
      </c>
      <c r="Z6" s="269">
        <v>22</v>
      </c>
      <c r="AA6" s="269">
        <v>23</v>
      </c>
      <c r="AB6" s="269">
        <v>24</v>
      </c>
      <c r="AC6" s="269">
        <v>25</v>
      </c>
      <c r="AD6" s="269">
        <v>26</v>
      </c>
      <c r="AE6" s="269">
        <v>27</v>
      </c>
      <c r="AF6" s="269">
        <v>28</v>
      </c>
      <c r="AG6" s="269">
        <v>29</v>
      </c>
      <c r="AH6" s="269">
        <v>30</v>
      </c>
      <c r="AI6" s="269">
        <v>31</v>
      </c>
      <c r="AJ6" s="269">
        <v>32</v>
      </c>
      <c r="AK6" s="269">
        <v>33</v>
      </c>
      <c r="AL6" s="269">
        <v>34</v>
      </c>
      <c r="AM6" s="269">
        <v>35</v>
      </c>
      <c r="AN6" s="269">
        <v>36</v>
      </c>
      <c r="AO6" s="269">
        <v>37</v>
      </c>
      <c r="AP6" s="269">
        <v>38</v>
      </c>
      <c r="AQ6" s="269">
        <v>39</v>
      </c>
      <c r="AR6" s="269">
        <v>40</v>
      </c>
      <c r="AS6" s="269">
        <v>41</v>
      </c>
      <c r="AT6" s="269">
        <v>42</v>
      </c>
      <c r="AU6" s="269">
        <v>43</v>
      </c>
      <c r="AV6" s="269">
        <v>44</v>
      </c>
      <c r="AW6" s="269">
        <v>45</v>
      </c>
      <c r="AX6" s="269">
        <v>46</v>
      </c>
      <c r="AY6" s="269">
        <v>47</v>
      </c>
      <c r="AZ6" s="269">
        <v>48</v>
      </c>
      <c r="BA6" s="269">
        <v>49</v>
      </c>
      <c r="BB6" s="269">
        <v>50</v>
      </c>
      <c r="BC6" s="269">
        <v>51</v>
      </c>
      <c r="BD6" s="269">
        <v>52</v>
      </c>
      <c r="BE6" s="269">
        <v>53</v>
      </c>
      <c r="BF6" s="269">
        <v>54</v>
      </c>
      <c r="BG6" s="269">
        <v>55</v>
      </c>
      <c r="BH6" s="269">
        <v>56</v>
      </c>
      <c r="BI6" s="269">
        <v>57</v>
      </c>
      <c r="BJ6" s="269">
        <v>58</v>
      </c>
      <c r="BK6" s="269">
        <v>59</v>
      </c>
      <c r="BL6" s="269">
        <v>60</v>
      </c>
      <c r="BM6" s="269">
        <v>61</v>
      </c>
      <c r="BN6" s="269">
        <v>62</v>
      </c>
      <c r="BO6" s="269">
        <v>63</v>
      </c>
      <c r="BP6" s="269">
        <v>64</v>
      </c>
      <c r="BQ6" s="269">
        <v>65</v>
      </c>
      <c r="BR6" s="269">
        <v>66</v>
      </c>
      <c r="BS6" s="269">
        <v>67</v>
      </c>
      <c r="BT6" s="269">
        <v>68</v>
      </c>
      <c r="BU6" s="269">
        <v>69</v>
      </c>
      <c r="BV6" s="269">
        <v>70</v>
      </c>
      <c r="BW6" s="269">
        <v>71</v>
      </c>
      <c r="BX6" s="269">
        <v>72</v>
      </c>
      <c r="BY6" s="269">
        <v>73</v>
      </c>
      <c r="BZ6" s="269">
        <v>74</v>
      </c>
      <c r="CA6" s="269">
        <v>75</v>
      </c>
      <c r="CB6" s="269">
        <v>76</v>
      </c>
      <c r="CC6" s="269">
        <v>77</v>
      </c>
      <c r="CD6" s="269">
        <v>78</v>
      </c>
      <c r="CE6" s="269">
        <v>79</v>
      </c>
      <c r="CF6" s="269">
        <v>80</v>
      </c>
      <c r="CG6" s="269">
        <v>81</v>
      </c>
      <c r="CH6" s="269">
        <v>82</v>
      </c>
      <c r="CI6" s="269">
        <v>83</v>
      </c>
      <c r="CJ6" s="269">
        <v>84</v>
      </c>
      <c r="CK6" s="269">
        <v>85</v>
      </c>
      <c r="CL6" s="269">
        <v>86</v>
      </c>
      <c r="CM6" s="269">
        <v>87</v>
      </c>
      <c r="CN6" s="269">
        <v>88</v>
      </c>
      <c r="CO6" s="269">
        <v>89</v>
      </c>
      <c r="CP6" s="269">
        <v>90</v>
      </c>
      <c r="CQ6" s="269">
        <v>91</v>
      </c>
      <c r="CR6" s="269">
        <v>92</v>
      </c>
      <c r="CS6" s="269">
        <v>93</v>
      </c>
      <c r="CT6" s="269">
        <v>94</v>
      </c>
      <c r="CU6" s="269">
        <v>95</v>
      </c>
      <c r="CV6" s="269">
        <v>96</v>
      </c>
      <c r="CW6" s="269">
        <v>97</v>
      </c>
      <c r="CX6" s="269">
        <v>98</v>
      </c>
      <c r="CY6" s="269">
        <v>99</v>
      </c>
      <c r="CZ6" s="269">
        <v>100</v>
      </c>
      <c r="DA6" s="269">
        <v>101</v>
      </c>
      <c r="DB6" s="269">
        <v>102</v>
      </c>
      <c r="DC6" s="269">
        <v>103</v>
      </c>
      <c r="DD6" s="269">
        <v>104</v>
      </c>
      <c r="DE6" s="269">
        <v>105</v>
      </c>
      <c r="DF6" s="279">
        <v>106</v>
      </c>
      <c r="DG6" s="279">
        <v>107</v>
      </c>
      <c r="DH6" s="279">
        <v>108</v>
      </c>
      <c r="DI6" s="269" t="s">
        <v>349</v>
      </c>
      <c r="DJ6" s="269" t="s">
        <v>350</v>
      </c>
    </row>
    <row r="7" s="219" customFormat="1" ht="22.5" customHeight="1" spans="1:114">
      <c r="A7" s="223"/>
      <c r="B7" s="224"/>
      <c r="C7" s="145"/>
      <c r="D7" s="296" t="s">
        <v>189</v>
      </c>
      <c r="E7" s="307">
        <v>0</v>
      </c>
      <c r="F7" s="307">
        <v>0</v>
      </c>
      <c r="G7" s="308">
        <v>0</v>
      </c>
      <c r="H7" s="308">
        <v>0</v>
      </c>
      <c r="I7" s="308">
        <v>0</v>
      </c>
      <c r="J7" s="308">
        <v>0</v>
      </c>
      <c r="K7" s="308">
        <v>0</v>
      </c>
      <c r="L7" s="308">
        <v>0</v>
      </c>
      <c r="M7" s="308">
        <v>0</v>
      </c>
      <c r="N7" s="308">
        <v>0</v>
      </c>
      <c r="O7" s="308">
        <v>0</v>
      </c>
      <c r="P7" s="308">
        <v>0</v>
      </c>
      <c r="Q7" s="308">
        <v>0</v>
      </c>
      <c r="R7" s="308">
        <v>0</v>
      </c>
      <c r="S7" s="308">
        <v>0</v>
      </c>
      <c r="T7" s="307">
        <v>0</v>
      </c>
      <c r="U7" s="308">
        <v>0</v>
      </c>
      <c r="V7" s="308">
        <v>0</v>
      </c>
      <c r="W7" s="308">
        <v>0</v>
      </c>
      <c r="X7" s="308">
        <v>0</v>
      </c>
      <c r="Y7" s="308">
        <v>0</v>
      </c>
      <c r="Z7" s="308">
        <v>0</v>
      </c>
      <c r="AA7" s="308">
        <v>0</v>
      </c>
      <c r="AB7" s="308">
        <v>0</v>
      </c>
      <c r="AC7" s="308">
        <v>0</v>
      </c>
      <c r="AD7" s="308">
        <v>0</v>
      </c>
      <c r="AE7" s="308">
        <v>0</v>
      </c>
      <c r="AF7" s="308">
        <v>0</v>
      </c>
      <c r="AG7" s="308">
        <v>0</v>
      </c>
      <c r="AH7" s="308">
        <v>0</v>
      </c>
      <c r="AI7" s="308">
        <v>0</v>
      </c>
      <c r="AJ7" s="308">
        <v>0</v>
      </c>
      <c r="AK7" s="308">
        <v>0</v>
      </c>
      <c r="AL7" s="308">
        <v>0</v>
      </c>
      <c r="AM7" s="308">
        <v>0</v>
      </c>
      <c r="AN7" s="308">
        <v>0</v>
      </c>
      <c r="AO7" s="308">
        <v>0</v>
      </c>
      <c r="AP7" s="308">
        <v>0</v>
      </c>
      <c r="AQ7" s="308">
        <v>0</v>
      </c>
      <c r="AR7" s="308">
        <v>0</v>
      </c>
      <c r="AS7" s="308">
        <v>0</v>
      </c>
      <c r="AT7" s="308">
        <v>0</v>
      </c>
      <c r="AU7" s="308">
        <v>0</v>
      </c>
      <c r="AV7" s="307">
        <v>0</v>
      </c>
      <c r="AW7" s="308">
        <v>0</v>
      </c>
      <c r="AX7" s="308">
        <v>0</v>
      </c>
      <c r="AY7" s="308">
        <v>0</v>
      </c>
      <c r="AZ7" s="308">
        <v>0</v>
      </c>
      <c r="BA7" s="308">
        <v>0</v>
      </c>
      <c r="BB7" s="308">
        <v>0</v>
      </c>
      <c r="BC7" s="308">
        <v>0</v>
      </c>
      <c r="BD7" s="308">
        <v>0</v>
      </c>
      <c r="BE7" s="308">
        <v>0</v>
      </c>
      <c r="BF7" s="308">
        <v>0</v>
      </c>
      <c r="BG7" s="308">
        <v>0</v>
      </c>
      <c r="BH7" s="308">
        <v>0</v>
      </c>
      <c r="BI7" s="307">
        <v>0</v>
      </c>
      <c r="BJ7" s="308">
        <v>0</v>
      </c>
      <c r="BK7" s="308">
        <v>0</v>
      </c>
      <c r="BL7" s="308">
        <v>0</v>
      </c>
      <c r="BM7" s="308">
        <v>0</v>
      </c>
      <c r="BN7" s="307">
        <v>0</v>
      </c>
      <c r="BO7" s="308">
        <v>0</v>
      </c>
      <c r="BP7" s="308">
        <v>0</v>
      </c>
      <c r="BQ7" s="308">
        <v>0</v>
      </c>
      <c r="BR7" s="308">
        <v>0</v>
      </c>
      <c r="BS7" s="308">
        <v>0</v>
      </c>
      <c r="BT7" s="308">
        <v>0</v>
      </c>
      <c r="BU7" s="308">
        <v>0</v>
      </c>
      <c r="BV7" s="308">
        <v>0</v>
      </c>
      <c r="BW7" s="308">
        <v>0</v>
      </c>
      <c r="BX7" s="308">
        <v>0</v>
      </c>
      <c r="BY7" s="308">
        <v>0</v>
      </c>
      <c r="BZ7" s="308">
        <v>0</v>
      </c>
      <c r="CA7" s="307">
        <v>0</v>
      </c>
      <c r="CB7" s="308">
        <v>0</v>
      </c>
      <c r="CC7" s="308">
        <v>0</v>
      </c>
      <c r="CD7" s="308">
        <v>0</v>
      </c>
      <c r="CE7" s="308">
        <v>0</v>
      </c>
      <c r="CF7" s="308">
        <v>0</v>
      </c>
      <c r="CG7" s="308">
        <v>0</v>
      </c>
      <c r="CH7" s="308">
        <v>0</v>
      </c>
      <c r="CI7" s="308">
        <v>0</v>
      </c>
      <c r="CJ7" s="308">
        <v>0</v>
      </c>
      <c r="CK7" s="308">
        <v>0</v>
      </c>
      <c r="CL7" s="308">
        <v>0</v>
      </c>
      <c r="CM7" s="308">
        <v>0</v>
      </c>
      <c r="CN7" s="308">
        <v>0</v>
      </c>
      <c r="CO7" s="308">
        <v>0</v>
      </c>
      <c r="CP7" s="308">
        <v>0</v>
      </c>
      <c r="CQ7" s="308">
        <v>0</v>
      </c>
      <c r="CR7" s="307">
        <v>0</v>
      </c>
      <c r="CS7" s="308">
        <v>0</v>
      </c>
      <c r="CT7" s="308">
        <v>0</v>
      </c>
      <c r="CU7" s="307">
        <v>0</v>
      </c>
      <c r="CV7" s="308">
        <v>0</v>
      </c>
      <c r="CW7" s="308">
        <v>0</v>
      </c>
      <c r="CX7" s="308">
        <v>0</v>
      </c>
      <c r="CY7" s="308">
        <v>0</v>
      </c>
      <c r="CZ7" s="308">
        <v>0</v>
      </c>
      <c r="DA7" s="307">
        <v>0</v>
      </c>
      <c r="DB7" s="308">
        <v>0</v>
      </c>
      <c r="DC7" s="308">
        <v>0</v>
      </c>
      <c r="DD7" s="308">
        <v>0</v>
      </c>
      <c r="DE7" s="307">
        <v>0</v>
      </c>
      <c r="DF7" s="308">
        <v>0</v>
      </c>
      <c r="DG7" s="308">
        <v>0</v>
      </c>
      <c r="DH7" s="308">
        <v>0</v>
      </c>
      <c r="DI7" s="308">
        <v>0</v>
      </c>
      <c r="DJ7" s="81">
        <v>0</v>
      </c>
    </row>
    <row r="8" s="219" customFormat="1" ht="22.5" customHeight="1" spans="1:114">
      <c r="A8" s="156"/>
      <c r="B8" s="156"/>
      <c r="C8" s="156"/>
      <c r="D8" s="156"/>
      <c r="E8" s="309"/>
      <c r="F8" s="309"/>
      <c r="G8" s="310"/>
      <c r="H8" s="310"/>
      <c r="I8" s="310"/>
      <c r="J8" s="310"/>
      <c r="K8" s="310"/>
      <c r="L8" s="310"/>
      <c r="M8" s="310"/>
      <c r="N8" s="310"/>
      <c r="O8" s="310"/>
      <c r="P8" s="310"/>
      <c r="Q8" s="310"/>
      <c r="R8" s="310"/>
      <c r="S8" s="310"/>
      <c r="T8" s="309"/>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09"/>
      <c r="AW8" s="310"/>
      <c r="AX8" s="310"/>
      <c r="AY8" s="310"/>
      <c r="AZ8" s="310"/>
      <c r="BA8" s="310"/>
      <c r="BB8" s="310"/>
      <c r="BC8" s="310"/>
      <c r="BD8" s="310"/>
      <c r="BE8" s="310"/>
      <c r="BF8" s="310"/>
      <c r="BG8" s="310"/>
      <c r="BH8" s="310"/>
      <c r="BI8" s="309"/>
      <c r="BJ8" s="310"/>
      <c r="BK8" s="310"/>
      <c r="BL8" s="310"/>
      <c r="BM8" s="310"/>
      <c r="BN8" s="309"/>
      <c r="BO8" s="310"/>
      <c r="BP8" s="310"/>
      <c r="BQ8" s="310"/>
      <c r="BR8" s="310"/>
      <c r="BS8" s="310"/>
      <c r="BT8" s="310"/>
      <c r="BU8" s="310"/>
      <c r="BV8" s="310"/>
      <c r="BW8" s="310"/>
      <c r="BX8" s="310"/>
      <c r="BY8" s="310"/>
      <c r="BZ8" s="310"/>
      <c r="CA8" s="309"/>
      <c r="CB8" s="310"/>
      <c r="CC8" s="310"/>
      <c r="CD8" s="310"/>
      <c r="CE8" s="310"/>
      <c r="CF8" s="310"/>
      <c r="CG8" s="310"/>
      <c r="CH8" s="310"/>
      <c r="CI8" s="310"/>
      <c r="CJ8" s="310"/>
      <c r="CK8" s="310"/>
      <c r="CL8" s="310"/>
      <c r="CM8" s="310"/>
      <c r="CN8" s="310"/>
      <c r="CO8" s="310"/>
      <c r="CP8" s="310"/>
      <c r="CQ8" s="310"/>
      <c r="CR8" s="309"/>
      <c r="CS8" s="310"/>
      <c r="CT8" s="310"/>
      <c r="CU8" s="309"/>
      <c r="CV8" s="310"/>
      <c r="CW8" s="310"/>
      <c r="CX8" s="310"/>
      <c r="CY8" s="310"/>
      <c r="CZ8" s="310"/>
      <c r="DA8" s="309"/>
      <c r="DB8" s="310"/>
      <c r="DC8" s="310"/>
      <c r="DD8" s="310"/>
      <c r="DE8" s="309"/>
      <c r="DF8" s="310"/>
      <c r="DG8" s="310"/>
      <c r="DH8" s="310"/>
      <c r="DI8" s="310"/>
      <c r="DJ8" s="162"/>
    </row>
  </sheetData>
  <mergeCells count="16">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8:C8"/>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&amp;21&amp;"Calibri"&amp;B&amp;K000000政府性基金预算财政拨款基本支出决算明细表&amp;R
&amp;16&amp;"Calibri"&amp;K000000财决10-1表
&amp;16&amp;"Calibri"&amp;K000000金额单位：元</oddHeader>
    <oddFooter>&amp;C第 &amp;P 页，共 &amp;N 页</oddFooter>
  </headerFooter>
  <tableParts count="1">
    <tablePart r:id="rId1"/>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8"/>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outlineLevelRow="7"/>
  <cols>
    <col min="1" max="3" width="3.5" style="168" customWidth="1"/>
    <col min="4" max="4" width="32.5" style="168" customWidth="1"/>
    <col min="5" max="5" width="18.75" style="168" customWidth="1"/>
    <col min="6" max="6" width="15" style="168" customWidth="1"/>
    <col min="7" max="7" width="32.5" style="168" customWidth="1"/>
    <col min="8" max="8" width="18.75" style="168" customWidth="1"/>
    <col min="9" max="9" width="12.5" style="168" customWidth="1"/>
    <col min="10" max="10" width="7.5" style="168" customWidth="1"/>
    <col min="11" max="46" width="18.75" style="258" customWidth="1"/>
    <col min="47" max="118" width="18.75" style="168" customWidth="1"/>
    <col min="119" max="119" width="18.75" customWidth="1"/>
    <col min="120" max="120" width="18.75" style="168" customWidth="1"/>
  </cols>
  <sheetData>
    <row r="1" s="256" customFormat="1" ht="21" customHeight="1" spans="1:118">
      <c r="A1" s="148" t="s">
        <v>458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row>
    <row r="2" s="165" customFormat="1" ht="18" customHeight="1" spans="1:120">
      <c r="A2" s="163"/>
      <c r="B2" s="163"/>
      <c r="C2" s="163"/>
      <c r="D2" s="163"/>
      <c r="E2" s="163"/>
      <c r="F2" s="163"/>
      <c r="G2" s="163"/>
      <c r="H2" s="163"/>
      <c r="I2" s="163"/>
      <c r="J2" s="163"/>
      <c r="K2" s="267"/>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267"/>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P2" s="280" t="s">
        <v>459</v>
      </c>
    </row>
    <row r="3" s="165" customFormat="1" ht="18" customHeight="1" spans="1:120">
      <c r="A3" s="171" t="s">
        <v>2</v>
      </c>
      <c r="B3" s="163"/>
      <c r="C3" s="163"/>
      <c r="D3" s="163"/>
      <c r="E3" s="163"/>
      <c r="F3" s="163"/>
      <c r="G3" s="163"/>
      <c r="H3" s="163"/>
      <c r="I3" s="163"/>
      <c r="J3" s="163"/>
      <c r="K3" s="267"/>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267"/>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P3" s="280" t="s">
        <v>3</v>
      </c>
    </row>
    <row r="4" s="166" customFormat="1" ht="18" customHeight="1" spans="1:120">
      <c r="A4" s="38" t="s">
        <v>253</v>
      </c>
      <c r="B4" s="38"/>
      <c r="C4" s="38"/>
      <c r="D4" s="38"/>
      <c r="E4" s="38"/>
      <c r="F4" s="38"/>
      <c r="G4" s="38"/>
      <c r="H4" s="38"/>
      <c r="I4" s="38"/>
      <c r="J4" s="38"/>
      <c r="K4" s="38" t="s">
        <v>189</v>
      </c>
      <c r="L4" s="38" t="s">
        <v>254</v>
      </c>
      <c r="M4" s="38"/>
      <c r="N4" s="38"/>
      <c r="O4" s="38"/>
      <c r="P4" s="38"/>
      <c r="Q4" s="38"/>
      <c r="R4" s="38"/>
      <c r="S4" s="38"/>
      <c r="T4" s="38"/>
      <c r="U4" s="38"/>
      <c r="V4" s="38"/>
      <c r="W4" s="38"/>
      <c r="X4" s="38"/>
      <c r="Y4" s="38"/>
      <c r="Z4" s="38" t="s">
        <v>255</v>
      </c>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t="s">
        <v>256</v>
      </c>
      <c r="BC4" s="38"/>
      <c r="BD4" s="38"/>
      <c r="BE4" s="38"/>
      <c r="BF4" s="38"/>
      <c r="BG4" s="38"/>
      <c r="BH4" s="38"/>
      <c r="BI4" s="38"/>
      <c r="BJ4" s="38"/>
      <c r="BK4" s="38"/>
      <c r="BL4" s="38"/>
      <c r="BM4" s="38"/>
      <c r="BN4" s="38"/>
      <c r="BO4" s="38" t="s">
        <v>257</v>
      </c>
      <c r="BP4" s="38"/>
      <c r="BQ4" s="38"/>
      <c r="BR4" s="38"/>
      <c r="BS4" s="38"/>
      <c r="BT4" s="38" t="s">
        <v>258</v>
      </c>
      <c r="BU4" s="38"/>
      <c r="BV4" s="38"/>
      <c r="BW4" s="38"/>
      <c r="BX4" s="38"/>
      <c r="BY4" s="38"/>
      <c r="BZ4" s="38"/>
      <c r="CA4" s="38"/>
      <c r="CB4" s="38"/>
      <c r="CC4" s="38"/>
      <c r="CD4" s="38"/>
      <c r="CE4" s="38"/>
      <c r="CF4" s="38"/>
      <c r="CG4" s="38" t="s">
        <v>259</v>
      </c>
      <c r="CH4" s="38"/>
      <c r="CI4" s="38"/>
      <c r="CJ4" s="38"/>
      <c r="CK4" s="38"/>
      <c r="CL4" s="38"/>
      <c r="CM4" s="38"/>
      <c r="CN4" s="38"/>
      <c r="CO4" s="38"/>
      <c r="CP4" s="38"/>
      <c r="CQ4" s="38"/>
      <c r="CR4" s="38"/>
      <c r="CS4" s="38"/>
      <c r="CT4" s="38"/>
      <c r="CU4" s="38"/>
      <c r="CV4" s="38"/>
      <c r="CW4" s="38"/>
      <c r="CX4" s="38" t="s">
        <v>260</v>
      </c>
      <c r="CY4" s="38"/>
      <c r="CZ4" s="38"/>
      <c r="DA4" s="38" t="s">
        <v>261</v>
      </c>
      <c r="DB4" s="38"/>
      <c r="DC4" s="38"/>
      <c r="DD4" s="38"/>
      <c r="DE4" s="38"/>
      <c r="DF4" s="38"/>
      <c r="DG4" s="38" t="s">
        <v>262</v>
      </c>
      <c r="DH4" s="38"/>
      <c r="DI4" s="38"/>
      <c r="DJ4" s="38"/>
      <c r="DK4" s="38" t="s">
        <v>263</v>
      </c>
      <c r="DL4" s="38"/>
      <c r="DM4" s="38"/>
      <c r="DN4" s="38"/>
      <c r="DO4" s="38"/>
      <c r="DP4" s="38"/>
    </row>
    <row r="5" s="166" customFormat="1" ht="34.5" customHeight="1" spans="1:120">
      <c r="A5" s="38" t="s">
        <v>187</v>
      </c>
      <c r="B5" s="38"/>
      <c r="C5" s="38"/>
      <c r="D5" s="38" t="s">
        <v>384</v>
      </c>
      <c r="E5" s="38" t="s">
        <v>385</v>
      </c>
      <c r="F5" s="38" t="s">
        <v>386</v>
      </c>
      <c r="G5" s="38" t="s">
        <v>387</v>
      </c>
      <c r="H5" s="38" t="s">
        <v>388</v>
      </c>
      <c r="I5" s="38" t="s">
        <v>389</v>
      </c>
      <c r="J5" s="305" t="s">
        <v>427</v>
      </c>
      <c r="K5" s="38"/>
      <c r="L5" s="38" t="s">
        <v>138</v>
      </c>
      <c r="M5" s="38" t="s">
        <v>264</v>
      </c>
      <c r="N5" s="38" t="s">
        <v>265</v>
      </c>
      <c r="O5" s="38" t="s">
        <v>266</v>
      </c>
      <c r="P5" s="38" t="s">
        <v>267</v>
      </c>
      <c r="Q5" s="38" t="s">
        <v>268</v>
      </c>
      <c r="R5" s="38" t="s">
        <v>269</v>
      </c>
      <c r="S5" s="38" t="s">
        <v>270</v>
      </c>
      <c r="T5" s="38" t="s">
        <v>271</v>
      </c>
      <c r="U5" s="38" t="s">
        <v>272</v>
      </c>
      <c r="V5" s="38" t="s">
        <v>273</v>
      </c>
      <c r="W5" s="38" t="s">
        <v>274</v>
      </c>
      <c r="X5" s="38" t="s">
        <v>275</v>
      </c>
      <c r="Y5" s="38" t="s">
        <v>276</v>
      </c>
      <c r="Z5" s="38" t="s">
        <v>138</v>
      </c>
      <c r="AA5" s="38" t="s">
        <v>277</v>
      </c>
      <c r="AB5" s="38" t="s">
        <v>278</v>
      </c>
      <c r="AC5" s="38" t="s">
        <v>279</v>
      </c>
      <c r="AD5" s="38" t="s">
        <v>280</v>
      </c>
      <c r="AE5" s="38" t="s">
        <v>281</v>
      </c>
      <c r="AF5" s="38" t="s">
        <v>282</v>
      </c>
      <c r="AG5" s="38" t="s">
        <v>283</v>
      </c>
      <c r="AH5" s="38" t="s">
        <v>284</v>
      </c>
      <c r="AI5" s="38" t="s">
        <v>285</v>
      </c>
      <c r="AJ5" s="38" t="s">
        <v>286</v>
      </c>
      <c r="AK5" s="38" t="s">
        <v>287</v>
      </c>
      <c r="AL5" s="38" t="s">
        <v>288</v>
      </c>
      <c r="AM5" s="38" t="s">
        <v>289</v>
      </c>
      <c r="AN5" s="38" t="s">
        <v>290</v>
      </c>
      <c r="AO5" s="38" t="s">
        <v>291</v>
      </c>
      <c r="AP5" s="38" t="s">
        <v>292</v>
      </c>
      <c r="AQ5" s="38" t="s">
        <v>293</v>
      </c>
      <c r="AR5" s="38" t="s">
        <v>294</v>
      </c>
      <c r="AS5" s="38" t="s">
        <v>295</v>
      </c>
      <c r="AT5" s="38" t="s">
        <v>296</v>
      </c>
      <c r="AU5" s="38" t="s">
        <v>297</v>
      </c>
      <c r="AV5" s="38" t="s">
        <v>298</v>
      </c>
      <c r="AW5" s="38" t="s">
        <v>299</v>
      </c>
      <c r="AX5" s="38" t="s">
        <v>300</v>
      </c>
      <c r="AY5" s="38" t="s">
        <v>301</v>
      </c>
      <c r="AZ5" s="38" t="s">
        <v>302</v>
      </c>
      <c r="BA5" s="38" t="s">
        <v>303</v>
      </c>
      <c r="BB5" s="38" t="s">
        <v>138</v>
      </c>
      <c r="BC5" s="38" t="s">
        <v>304</v>
      </c>
      <c r="BD5" s="38" t="s">
        <v>305</v>
      </c>
      <c r="BE5" s="38" t="s">
        <v>306</v>
      </c>
      <c r="BF5" s="38" t="s">
        <v>307</v>
      </c>
      <c r="BG5" s="38" t="s">
        <v>308</v>
      </c>
      <c r="BH5" s="38" t="s">
        <v>309</v>
      </c>
      <c r="BI5" s="38" t="s">
        <v>310</v>
      </c>
      <c r="BJ5" s="38" t="s">
        <v>311</v>
      </c>
      <c r="BK5" s="38" t="s">
        <v>312</v>
      </c>
      <c r="BL5" s="38" t="s">
        <v>313</v>
      </c>
      <c r="BM5" s="38" t="s">
        <v>314</v>
      </c>
      <c r="BN5" s="38" t="s">
        <v>315</v>
      </c>
      <c r="BO5" s="38" t="s">
        <v>138</v>
      </c>
      <c r="BP5" s="38" t="s">
        <v>316</v>
      </c>
      <c r="BQ5" s="38" t="s">
        <v>317</v>
      </c>
      <c r="BR5" s="38" t="s">
        <v>318</v>
      </c>
      <c r="BS5" s="38" t="s">
        <v>319</v>
      </c>
      <c r="BT5" s="38" t="s">
        <v>138</v>
      </c>
      <c r="BU5" s="38" t="s">
        <v>320</v>
      </c>
      <c r="BV5" s="38" t="s">
        <v>321</v>
      </c>
      <c r="BW5" s="38" t="s">
        <v>322</v>
      </c>
      <c r="BX5" s="38" t="s">
        <v>323</v>
      </c>
      <c r="BY5" s="38" t="s">
        <v>324</v>
      </c>
      <c r="BZ5" s="38" t="s">
        <v>325</v>
      </c>
      <c r="CA5" s="38" t="s">
        <v>326</v>
      </c>
      <c r="CB5" s="38" t="s">
        <v>327</v>
      </c>
      <c r="CC5" s="38" t="s">
        <v>328</v>
      </c>
      <c r="CD5" s="38" t="s">
        <v>329</v>
      </c>
      <c r="CE5" s="38" t="s">
        <v>330</v>
      </c>
      <c r="CF5" s="38" t="s">
        <v>331</v>
      </c>
      <c r="CG5" s="38" t="s">
        <v>138</v>
      </c>
      <c r="CH5" s="38" t="s">
        <v>320</v>
      </c>
      <c r="CI5" s="38" t="s">
        <v>321</v>
      </c>
      <c r="CJ5" s="38" t="s">
        <v>322</v>
      </c>
      <c r="CK5" s="38" t="s">
        <v>323</v>
      </c>
      <c r="CL5" s="38" t="s">
        <v>324</v>
      </c>
      <c r="CM5" s="38" t="s">
        <v>325</v>
      </c>
      <c r="CN5" s="38" t="s">
        <v>326</v>
      </c>
      <c r="CO5" s="38" t="s">
        <v>332</v>
      </c>
      <c r="CP5" s="38" t="s">
        <v>333</v>
      </c>
      <c r="CQ5" s="38" t="s">
        <v>334</v>
      </c>
      <c r="CR5" s="38" t="s">
        <v>335</v>
      </c>
      <c r="CS5" s="38" t="s">
        <v>327</v>
      </c>
      <c r="CT5" s="38" t="s">
        <v>328</v>
      </c>
      <c r="CU5" s="38" t="s">
        <v>329</v>
      </c>
      <c r="CV5" s="38" t="s">
        <v>330</v>
      </c>
      <c r="CW5" s="38" t="s">
        <v>336</v>
      </c>
      <c r="CX5" s="38" t="s">
        <v>138</v>
      </c>
      <c r="CY5" s="38" t="s">
        <v>337</v>
      </c>
      <c r="CZ5" s="38" t="s">
        <v>338</v>
      </c>
      <c r="DA5" s="38" t="s">
        <v>138</v>
      </c>
      <c r="DB5" s="38" t="s">
        <v>337</v>
      </c>
      <c r="DC5" s="38" t="s">
        <v>339</v>
      </c>
      <c r="DD5" s="38" t="s">
        <v>340</v>
      </c>
      <c r="DE5" s="38" t="s">
        <v>341</v>
      </c>
      <c r="DF5" s="38" t="s">
        <v>338</v>
      </c>
      <c r="DG5" s="38" t="s">
        <v>138</v>
      </c>
      <c r="DH5" s="38" t="s">
        <v>342</v>
      </c>
      <c r="DI5" s="38" t="s">
        <v>343</v>
      </c>
      <c r="DJ5" s="38" t="s">
        <v>344</v>
      </c>
      <c r="DK5" s="38" t="s">
        <v>138</v>
      </c>
      <c r="DL5" s="177" t="s">
        <v>345</v>
      </c>
      <c r="DM5" s="177" t="s">
        <v>346</v>
      </c>
      <c r="DN5" s="177" t="s">
        <v>347</v>
      </c>
      <c r="DO5" s="38" t="s">
        <v>348</v>
      </c>
      <c r="DP5" s="38" t="s">
        <v>263</v>
      </c>
    </row>
    <row r="6" s="166" customFormat="1" ht="22.5" customHeight="1" spans="1:120">
      <c r="A6" s="38" t="s">
        <v>197</v>
      </c>
      <c r="B6" s="38" t="s">
        <v>198</v>
      </c>
      <c r="C6" s="38" t="s">
        <v>199</v>
      </c>
      <c r="D6" s="38" t="s">
        <v>200</v>
      </c>
      <c r="E6" s="304" t="s">
        <v>64</v>
      </c>
      <c r="F6" s="304" t="s">
        <v>64</v>
      </c>
      <c r="G6" s="304" t="s">
        <v>64</v>
      </c>
      <c r="H6" s="304" t="s">
        <v>64</v>
      </c>
      <c r="I6" s="304" t="s">
        <v>64</v>
      </c>
      <c r="J6" s="304" t="s">
        <v>64</v>
      </c>
      <c r="K6" s="38">
        <v>1</v>
      </c>
      <c r="L6" s="38">
        <v>2</v>
      </c>
      <c r="M6" s="38">
        <v>3</v>
      </c>
      <c r="N6" s="38">
        <v>4</v>
      </c>
      <c r="O6" s="38">
        <v>5</v>
      </c>
      <c r="P6" s="38">
        <v>6</v>
      </c>
      <c r="Q6" s="38">
        <v>7</v>
      </c>
      <c r="R6" s="38">
        <v>8</v>
      </c>
      <c r="S6" s="38">
        <v>9</v>
      </c>
      <c r="T6" s="38">
        <v>10</v>
      </c>
      <c r="U6" s="38">
        <v>11</v>
      </c>
      <c r="V6" s="38">
        <v>12</v>
      </c>
      <c r="W6" s="38">
        <v>13</v>
      </c>
      <c r="X6" s="38">
        <v>14</v>
      </c>
      <c r="Y6" s="38">
        <v>15</v>
      </c>
      <c r="Z6" s="38">
        <v>16</v>
      </c>
      <c r="AA6" s="38">
        <v>17</v>
      </c>
      <c r="AB6" s="38">
        <v>18</v>
      </c>
      <c r="AC6" s="38">
        <v>19</v>
      </c>
      <c r="AD6" s="38">
        <v>20</v>
      </c>
      <c r="AE6" s="38">
        <v>21</v>
      </c>
      <c r="AF6" s="38">
        <v>22</v>
      </c>
      <c r="AG6" s="38">
        <v>23</v>
      </c>
      <c r="AH6" s="38">
        <v>24</v>
      </c>
      <c r="AI6" s="38">
        <v>25</v>
      </c>
      <c r="AJ6" s="38">
        <v>26</v>
      </c>
      <c r="AK6" s="38">
        <v>27</v>
      </c>
      <c r="AL6" s="38">
        <v>28</v>
      </c>
      <c r="AM6" s="38">
        <v>29</v>
      </c>
      <c r="AN6" s="38">
        <v>30</v>
      </c>
      <c r="AO6" s="38">
        <v>31</v>
      </c>
      <c r="AP6" s="38">
        <v>32</v>
      </c>
      <c r="AQ6" s="38">
        <v>33</v>
      </c>
      <c r="AR6" s="38">
        <v>34</v>
      </c>
      <c r="AS6" s="38">
        <v>35</v>
      </c>
      <c r="AT6" s="38">
        <v>36</v>
      </c>
      <c r="AU6" s="38">
        <v>37</v>
      </c>
      <c r="AV6" s="38">
        <v>38</v>
      </c>
      <c r="AW6" s="38">
        <v>39</v>
      </c>
      <c r="AX6" s="38">
        <v>40</v>
      </c>
      <c r="AY6" s="38">
        <v>41</v>
      </c>
      <c r="AZ6" s="38">
        <v>42</v>
      </c>
      <c r="BA6" s="38">
        <v>43</v>
      </c>
      <c r="BB6" s="38">
        <v>44</v>
      </c>
      <c r="BC6" s="38">
        <v>45</v>
      </c>
      <c r="BD6" s="38">
        <v>46</v>
      </c>
      <c r="BE6" s="38">
        <v>47</v>
      </c>
      <c r="BF6" s="38">
        <v>48</v>
      </c>
      <c r="BG6" s="38">
        <v>49</v>
      </c>
      <c r="BH6" s="38">
        <v>50</v>
      </c>
      <c r="BI6" s="38">
        <v>51</v>
      </c>
      <c r="BJ6" s="38">
        <v>52</v>
      </c>
      <c r="BK6" s="38">
        <v>53</v>
      </c>
      <c r="BL6" s="38">
        <v>54</v>
      </c>
      <c r="BM6" s="269">
        <v>55</v>
      </c>
      <c r="BN6" s="269">
        <v>56</v>
      </c>
      <c r="BO6" s="269">
        <v>57</v>
      </c>
      <c r="BP6" s="269">
        <v>58</v>
      </c>
      <c r="BQ6" s="269">
        <v>59</v>
      </c>
      <c r="BR6" s="269">
        <v>60</v>
      </c>
      <c r="BS6" s="269">
        <v>61</v>
      </c>
      <c r="BT6" s="269">
        <v>62</v>
      </c>
      <c r="BU6" s="269">
        <v>63</v>
      </c>
      <c r="BV6" s="269">
        <v>64</v>
      </c>
      <c r="BW6" s="269">
        <v>65</v>
      </c>
      <c r="BX6" s="269">
        <v>66</v>
      </c>
      <c r="BY6" s="269">
        <v>67</v>
      </c>
      <c r="BZ6" s="269">
        <v>68</v>
      </c>
      <c r="CA6" s="269">
        <v>69</v>
      </c>
      <c r="CB6" s="269">
        <v>70</v>
      </c>
      <c r="CC6" s="269">
        <v>71</v>
      </c>
      <c r="CD6" s="269">
        <v>72</v>
      </c>
      <c r="CE6" s="269">
        <v>73</v>
      </c>
      <c r="CF6" s="269">
        <v>74</v>
      </c>
      <c r="CG6" s="38">
        <v>75</v>
      </c>
      <c r="CH6" s="38">
        <v>76</v>
      </c>
      <c r="CI6" s="38">
        <v>77</v>
      </c>
      <c r="CJ6" s="38">
        <v>78</v>
      </c>
      <c r="CK6" s="38">
        <v>79</v>
      </c>
      <c r="CL6" s="38">
        <v>80</v>
      </c>
      <c r="CM6" s="38">
        <v>81</v>
      </c>
      <c r="CN6" s="38">
        <v>82</v>
      </c>
      <c r="CO6" s="38">
        <v>83</v>
      </c>
      <c r="CP6" s="38">
        <v>84</v>
      </c>
      <c r="CQ6" s="38">
        <v>85</v>
      </c>
      <c r="CR6" s="38">
        <v>86</v>
      </c>
      <c r="CS6" s="38">
        <v>87</v>
      </c>
      <c r="CT6" s="38">
        <v>88</v>
      </c>
      <c r="CU6" s="38">
        <v>89</v>
      </c>
      <c r="CV6" s="38">
        <v>90</v>
      </c>
      <c r="CW6" s="38">
        <v>91</v>
      </c>
      <c r="CX6" s="38">
        <v>92</v>
      </c>
      <c r="CY6" s="38">
        <v>93</v>
      </c>
      <c r="CZ6" s="38">
        <v>94</v>
      </c>
      <c r="DA6" s="38">
        <v>95</v>
      </c>
      <c r="DB6" s="38">
        <v>96</v>
      </c>
      <c r="DC6" s="38">
        <v>97</v>
      </c>
      <c r="DD6" s="38">
        <v>98</v>
      </c>
      <c r="DE6" s="38">
        <v>99</v>
      </c>
      <c r="DF6" s="38">
        <v>100</v>
      </c>
      <c r="DG6" s="38">
        <v>101</v>
      </c>
      <c r="DH6" s="38">
        <v>102</v>
      </c>
      <c r="DI6" s="38">
        <v>103</v>
      </c>
      <c r="DJ6" s="38">
        <v>104</v>
      </c>
      <c r="DK6" s="38">
        <v>105</v>
      </c>
      <c r="DL6" s="279">
        <v>106</v>
      </c>
      <c r="DM6" s="279">
        <v>107</v>
      </c>
      <c r="DN6" s="279">
        <v>108</v>
      </c>
      <c r="DO6" s="269" t="s">
        <v>349</v>
      </c>
      <c r="DP6" s="269" t="s">
        <v>350</v>
      </c>
    </row>
    <row r="7" s="219" customFormat="1" ht="22.5" customHeight="1" spans="1:120">
      <c r="A7" s="223"/>
      <c r="B7" s="224"/>
      <c r="C7" s="145"/>
      <c r="D7" s="159" t="s">
        <v>189</v>
      </c>
      <c r="E7" s="159"/>
      <c r="F7" s="159" t="s">
        <v>392</v>
      </c>
      <c r="G7" s="159"/>
      <c r="H7" s="159"/>
      <c r="I7" s="159" t="s">
        <v>392</v>
      </c>
      <c r="J7" s="159" t="s">
        <v>392</v>
      </c>
      <c r="K7" s="306">
        <v>0</v>
      </c>
      <c r="L7" s="306">
        <v>0</v>
      </c>
      <c r="M7" s="81">
        <v>0</v>
      </c>
      <c r="N7" s="81">
        <v>0</v>
      </c>
      <c r="O7" s="81">
        <v>0</v>
      </c>
      <c r="P7" s="81">
        <v>0</v>
      </c>
      <c r="Q7" s="81">
        <v>0</v>
      </c>
      <c r="R7" s="81">
        <v>0</v>
      </c>
      <c r="S7" s="81">
        <v>0</v>
      </c>
      <c r="T7" s="81">
        <v>0</v>
      </c>
      <c r="U7" s="81">
        <v>0</v>
      </c>
      <c r="V7" s="81">
        <v>0</v>
      </c>
      <c r="W7" s="81">
        <v>0</v>
      </c>
      <c r="X7" s="81">
        <v>0</v>
      </c>
      <c r="Y7" s="81">
        <v>0</v>
      </c>
      <c r="Z7" s="306">
        <v>0</v>
      </c>
      <c r="AA7" s="81">
        <v>0</v>
      </c>
      <c r="AB7" s="81">
        <v>0</v>
      </c>
      <c r="AC7" s="81">
        <v>0</v>
      </c>
      <c r="AD7" s="81">
        <v>0</v>
      </c>
      <c r="AE7" s="81">
        <v>0</v>
      </c>
      <c r="AF7" s="81">
        <v>0</v>
      </c>
      <c r="AG7" s="81">
        <v>0</v>
      </c>
      <c r="AH7" s="81">
        <v>0</v>
      </c>
      <c r="AI7" s="81">
        <v>0</v>
      </c>
      <c r="AJ7" s="81">
        <v>0</v>
      </c>
      <c r="AK7" s="81">
        <v>0</v>
      </c>
      <c r="AL7" s="81">
        <v>0</v>
      </c>
      <c r="AM7" s="81">
        <v>0</v>
      </c>
      <c r="AN7" s="81">
        <v>0</v>
      </c>
      <c r="AO7" s="81">
        <v>0</v>
      </c>
      <c r="AP7" s="81">
        <v>0</v>
      </c>
      <c r="AQ7" s="81">
        <v>0</v>
      </c>
      <c r="AR7" s="81">
        <v>0</v>
      </c>
      <c r="AS7" s="81">
        <v>0</v>
      </c>
      <c r="AT7" s="81">
        <v>0</v>
      </c>
      <c r="AU7" s="81">
        <v>0</v>
      </c>
      <c r="AV7" s="81">
        <v>0</v>
      </c>
      <c r="AW7" s="81">
        <v>0</v>
      </c>
      <c r="AX7" s="81">
        <v>0</v>
      </c>
      <c r="AY7" s="81">
        <v>0</v>
      </c>
      <c r="AZ7" s="81">
        <v>0</v>
      </c>
      <c r="BA7" s="81">
        <v>0</v>
      </c>
      <c r="BB7" s="306">
        <v>0</v>
      </c>
      <c r="BC7" s="81">
        <v>0</v>
      </c>
      <c r="BD7" s="81">
        <v>0</v>
      </c>
      <c r="BE7" s="81">
        <v>0</v>
      </c>
      <c r="BF7" s="81">
        <v>0</v>
      </c>
      <c r="BG7" s="81">
        <v>0</v>
      </c>
      <c r="BH7" s="81">
        <v>0</v>
      </c>
      <c r="BI7" s="81">
        <v>0</v>
      </c>
      <c r="BJ7" s="81">
        <v>0</v>
      </c>
      <c r="BK7" s="81">
        <v>0</v>
      </c>
      <c r="BL7" s="81">
        <v>0</v>
      </c>
      <c r="BM7" s="81">
        <v>0</v>
      </c>
      <c r="BN7" s="81">
        <v>0</v>
      </c>
      <c r="BO7" s="306">
        <v>0</v>
      </c>
      <c r="BP7" s="81">
        <v>0</v>
      </c>
      <c r="BQ7" s="81">
        <v>0</v>
      </c>
      <c r="BR7" s="81">
        <v>0</v>
      </c>
      <c r="BS7" s="81">
        <v>0</v>
      </c>
      <c r="BT7" s="306">
        <v>0</v>
      </c>
      <c r="BU7" s="81">
        <v>0</v>
      </c>
      <c r="BV7" s="81">
        <v>0</v>
      </c>
      <c r="BW7" s="81">
        <v>0</v>
      </c>
      <c r="BX7" s="81">
        <v>0</v>
      </c>
      <c r="BY7" s="81">
        <v>0</v>
      </c>
      <c r="BZ7" s="81">
        <v>0</v>
      </c>
      <c r="CA7" s="81">
        <v>0</v>
      </c>
      <c r="CB7" s="81">
        <v>0</v>
      </c>
      <c r="CC7" s="81">
        <v>0</v>
      </c>
      <c r="CD7" s="81">
        <v>0</v>
      </c>
      <c r="CE7" s="81">
        <v>0</v>
      </c>
      <c r="CF7" s="81">
        <v>0</v>
      </c>
      <c r="CG7" s="306">
        <v>0</v>
      </c>
      <c r="CH7" s="81">
        <v>0</v>
      </c>
      <c r="CI7" s="81">
        <v>0</v>
      </c>
      <c r="CJ7" s="81">
        <v>0</v>
      </c>
      <c r="CK7" s="81">
        <v>0</v>
      </c>
      <c r="CL7" s="81">
        <v>0</v>
      </c>
      <c r="CM7" s="81">
        <v>0</v>
      </c>
      <c r="CN7" s="81">
        <v>0</v>
      </c>
      <c r="CO7" s="81">
        <v>0</v>
      </c>
      <c r="CP7" s="81">
        <v>0</v>
      </c>
      <c r="CQ7" s="81">
        <v>0</v>
      </c>
      <c r="CR7" s="81">
        <v>0</v>
      </c>
      <c r="CS7" s="81">
        <v>0</v>
      </c>
      <c r="CT7" s="81">
        <v>0</v>
      </c>
      <c r="CU7" s="81">
        <v>0</v>
      </c>
      <c r="CV7" s="81">
        <v>0</v>
      </c>
      <c r="CW7" s="81">
        <v>0</v>
      </c>
      <c r="CX7" s="306">
        <v>0</v>
      </c>
      <c r="CY7" s="81">
        <v>0</v>
      </c>
      <c r="CZ7" s="81">
        <v>0</v>
      </c>
      <c r="DA7" s="306">
        <v>0</v>
      </c>
      <c r="DB7" s="81">
        <v>0</v>
      </c>
      <c r="DC7" s="81">
        <v>0</v>
      </c>
      <c r="DD7" s="81">
        <v>0</v>
      </c>
      <c r="DE7" s="81">
        <v>0</v>
      </c>
      <c r="DF7" s="81">
        <v>0</v>
      </c>
      <c r="DG7" s="306">
        <v>0</v>
      </c>
      <c r="DH7" s="81">
        <v>0</v>
      </c>
      <c r="DI7" s="81">
        <v>0</v>
      </c>
      <c r="DJ7" s="81">
        <v>0</v>
      </c>
      <c r="DK7" s="306">
        <v>0</v>
      </c>
      <c r="DL7" s="81">
        <v>0</v>
      </c>
      <c r="DM7" s="81">
        <v>0</v>
      </c>
      <c r="DN7" s="81">
        <v>0</v>
      </c>
      <c r="DO7" s="81">
        <v>0</v>
      </c>
      <c r="DP7" s="81">
        <v>0</v>
      </c>
    </row>
    <row r="8" s="219" customFormat="1" ht="22.5" customHeight="1" spans="1:120">
      <c r="A8" s="156"/>
      <c r="B8" s="156"/>
      <c r="C8" s="156"/>
      <c r="D8" s="157"/>
      <c r="E8" s="157"/>
      <c r="F8" s="157"/>
      <c r="G8" s="157"/>
      <c r="H8" s="157"/>
      <c r="I8" s="157"/>
      <c r="J8" s="157"/>
      <c r="K8" s="161"/>
      <c r="L8" s="161"/>
      <c r="M8" s="162"/>
      <c r="N8" s="162"/>
      <c r="O8" s="162"/>
      <c r="P8" s="162"/>
      <c r="Q8" s="162"/>
      <c r="R8" s="162"/>
      <c r="S8" s="162"/>
      <c r="T8" s="162"/>
      <c r="U8" s="162"/>
      <c r="V8" s="162"/>
      <c r="W8" s="162"/>
      <c r="X8" s="162"/>
      <c r="Y8" s="162"/>
      <c r="Z8" s="161"/>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1"/>
      <c r="BC8" s="162"/>
      <c r="BD8" s="162"/>
      <c r="BE8" s="162"/>
      <c r="BF8" s="162"/>
      <c r="BG8" s="162"/>
      <c r="BH8" s="162"/>
      <c r="BI8" s="162"/>
      <c r="BJ8" s="162"/>
      <c r="BK8" s="162"/>
      <c r="BL8" s="162"/>
      <c r="BM8" s="162"/>
      <c r="BN8" s="162"/>
      <c r="BO8" s="161"/>
      <c r="BP8" s="162"/>
      <c r="BQ8" s="162"/>
      <c r="BR8" s="162"/>
      <c r="BS8" s="162"/>
      <c r="BT8" s="161"/>
      <c r="BU8" s="162"/>
      <c r="BV8" s="162"/>
      <c r="BW8" s="162"/>
      <c r="BX8" s="162"/>
      <c r="BY8" s="162"/>
      <c r="BZ8" s="162"/>
      <c r="CA8" s="162"/>
      <c r="CB8" s="162"/>
      <c r="CC8" s="162"/>
      <c r="CD8" s="162"/>
      <c r="CE8" s="162"/>
      <c r="CF8" s="162"/>
      <c r="CG8" s="161"/>
      <c r="CH8" s="162"/>
      <c r="CI8" s="162"/>
      <c r="CJ8" s="162"/>
      <c r="CK8" s="162"/>
      <c r="CL8" s="162"/>
      <c r="CM8" s="162"/>
      <c r="CN8" s="162"/>
      <c r="CO8" s="162"/>
      <c r="CP8" s="162"/>
      <c r="CQ8" s="162"/>
      <c r="CR8" s="162"/>
      <c r="CS8" s="162"/>
      <c r="CT8" s="162"/>
      <c r="CU8" s="162"/>
      <c r="CV8" s="162"/>
      <c r="CW8" s="162"/>
      <c r="CX8" s="161"/>
      <c r="CY8" s="162"/>
      <c r="CZ8" s="162"/>
      <c r="DA8" s="161"/>
      <c r="DB8" s="162"/>
      <c r="DC8" s="162"/>
      <c r="DD8" s="162"/>
      <c r="DE8" s="162"/>
      <c r="DF8" s="162"/>
      <c r="DG8" s="161"/>
      <c r="DH8" s="162"/>
      <c r="DI8" s="162"/>
      <c r="DJ8" s="162"/>
      <c r="DK8" s="161"/>
      <c r="DL8" s="162"/>
      <c r="DM8" s="162"/>
      <c r="DN8" s="162"/>
      <c r="DO8" s="162"/>
      <c r="DP8" s="162"/>
    </row>
  </sheetData>
  <mergeCells count="16">
    <mergeCell ref="A1:AT1"/>
    <mergeCell ref="A3:D3"/>
    <mergeCell ref="A4:J4"/>
    <mergeCell ref="L4:Y4"/>
    <mergeCell ref="Z4:BA4"/>
    <mergeCell ref="BB4:BN4"/>
    <mergeCell ref="BO4:BS4"/>
    <mergeCell ref="BT4:CF4"/>
    <mergeCell ref="CG4:CW4"/>
    <mergeCell ref="CX4:CZ4"/>
    <mergeCell ref="DA4:DF4"/>
    <mergeCell ref="DG4:DJ4"/>
    <mergeCell ref="DK4:DP4"/>
    <mergeCell ref="A5:C5"/>
    <mergeCell ref="A8:C8"/>
    <mergeCell ref="K4:K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&amp;21&amp;"Calibri"&amp;B&amp;K000000政府性基金预算财政拨款项目支出决算明细表&amp;R
&amp;16&amp;"Calibri"&amp;K000000财决10-2表
&amp;16&amp;"Calibri"&amp;K000000金额单位：元</oddHeader>
    <oddFooter>&amp;C第 &amp;P 页，共 &amp;N 页</oddFooter>
  </headerFooter>
  <tableParts count="1">
    <tablePart r:id="rId1"/>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showGridLines="0" workbookViewId="0">
      <pane xSplit="5" ySplit="8" topLeftCell="F9" activePane="bottomRight" state="frozen"/>
      <selection/>
      <selection pane="topRight"/>
      <selection pane="bottomLeft"/>
      <selection pane="bottomRight" activeCell="A1" sqref="A1:X1"/>
    </sheetView>
  </sheetViews>
  <sheetFormatPr defaultColWidth="9" defaultRowHeight="14.25" customHeight="1"/>
  <cols>
    <col min="1" max="3" width="3.5" style="285" customWidth="1"/>
    <col min="4" max="4" width="27.5" style="285" customWidth="1"/>
    <col min="5" max="5" width="15" style="285" hidden="1" customWidth="1"/>
    <col min="6" max="26" width="18.75" style="285" customWidth="1"/>
  </cols>
  <sheetData>
    <row r="1" s="281" customFormat="1" ht="21" customHeight="1" spans="1:26">
      <c r="A1" s="286" t="s">
        <v>460</v>
      </c>
      <c r="B1" s="286"/>
      <c r="C1" s="286"/>
      <c r="D1" s="286"/>
      <c r="E1" s="286"/>
      <c r="F1" s="286"/>
      <c r="G1" s="286"/>
      <c r="H1" s="286"/>
      <c r="I1" s="286"/>
      <c r="J1" s="286"/>
      <c r="K1" s="286"/>
      <c r="L1" s="286"/>
      <c r="M1" s="286"/>
      <c r="N1" s="286"/>
      <c r="O1" s="286"/>
      <c r="P1" s="286"/>
      <c r="Q1" s="286"/>
      <c r="R1" s="286"/>
      <c r="S1" s="286"/>
      <c r="T1" s="286"/>
      <c r="U1" s="286"/>
      <c r="V1" s="286"/>
      <c r="W1" s="286"/>
      <c r="X1" s="286"/>
      <c r="Y1" s="303"/>
      <c r="Z1" s="303"/>
    </row>
    <row r="2" s="282" customFormat="1" ht="18" customHeight="1" spans="1:26">
      <c r="A2" s="287"/>
      <c r="B2" s="287"/>
      <c r="C2" s="287"/>
      <c r="D2" s="287"/>
      <c r="E2" s="287"/>
      <c r="F2" s="295" t="s">
        <v>461</v>
      </c>
      <c r="G2" s="295"/>
      <c r="H2" s="295"/>
      <c r="I2" s="295"/>
      <c r="J2" s="295"/>
      <c r="K2" s="295"/>
      <c r="L2" s="295"/>
      <c r="M2" s="295"/>
      <c r="N2" s="295"/>
      <c r="O2" s="295"/>
      <c r="P2" s="295"/>
      <c r="Q2" s="295"/>
      <c r="R2" s="295"/>
      <c r="S2" s="295"/>
      <c r="T2" s="295"/>
      <c r="U2" s="295"/>
      <c r="V2" s="295"/>
      <c r="W2" s="295"/>
      <c r="X2" s="295"/>
      <c r="Y2" s="295"/>
      <c r="Z2" s="295"/>
    </row>
    <row r="3" s="282" customFormat="1" ht="18" customHeight="1" spans="1:26">
      <c r="A3" s="288" t="s">
        <v>2</v>
      </c>
      <c r="B3" s="287"/>
      <c r="C3" s="287"/>
      <c r="D3" s="287"/>
      <c r="E3" s="287"/>
      <c r="F3" s="295" t="s">
        <v>3</v>
      </c>
      <c r="G3" s="295"/>
      <c r="H3" s="295"/>
      <c r="I3" s="295"/>
      <c r="J3" s="295"/>
      <c r="K3" s="295"/>
      <c r="L3" s="295"/>
      <c r="M3" s="295"/>
      <c r="N3" s="295"/>
      <c r="O3" s="295"/>
      <c r="P3" s="295"/>
      <c r="Q3" s="295"/>
      <c r="R3" s="295"/>
      <c r="S3" s="295"/>
      <c r="T3" s="295"/>
      <c r="U3" s="295"/>
      <c r="V3" s="295"/>
      <c r="W3" s="295"/>
      <c r="X3" s="295"/>
      <c r="Y3" s="295"/>
      <c r="Z3" s="295"/>
    </row>
    <row r="4" s="283" customFormat="1" ht="18" customHeight="1" spans="1:26">
      <c r="A4" s="38" t="s">
        <v>437</v>
      </c>
      <c r="B4" s="38"/>
      <c r="C4" s="38"/>
      <c r="D4" s="38"/>
      <c r="E4" s="38"/>
      <c r="F4" s="38" t="s">
        <v>126</v>
      </c>
      <c r="G4" s="38"/>
      <c r="H4" s="38"/>
      <c r="I4" s="38" t="s">
        <v>184</v>
      </c>
      <c r="J4" s="38" t="s">
        <v>438</v>
      </c>
      <c r="K4" s="38"/>
      <c r="L4" s="38"/>
      <c r="M4" s="38"/>
      <c r="N4" s="38"/>
      <c r="O4" s="38"/>
      <c r="P4" s="38"/>
      <c r="Q4" s="38"/>
      <c r="R4" s="38"/>
      <c r="S4" s="38"/>
      <c r="T4" s="38"/>
      <c r="U4" s="38"/>
      <c r="V4" s="38"/>
      <c r="W4" s="38"/>
      <c r="X4" s="38" t="s">
        <v>128</v>
      </c>
      <c r="Y4" s="38"/>
      <c r="Z4" s="38"/>
    </row>
    <row r="5" s="283" customFormat="1" ht="18" customHeight="1" spans="1:26">
      <c r="A5" s="38" t="s">
        <v>187</v>
      </c>
      <c r="B5" s="38"/>
      <c r="C5" s="38"/>
      <c r="D5" s="38" t="s">
        <v>188</v>
      </c>
      <c r="E5" s="38" t="s">
        <v>462</v>
      </c>
      <c r="F5" s="38" t="s">
        <v>189</v>
      </c>
      <c r="G5" s="38" t="s">
        <v>463</v>
      </c>
      <c r="H5" s="38" t="s">
        <v>464</v>
      </c>
      <c r="I5" s="38"/>
      <c r="J5" s="38" t="s">
        <v>189</v>
      </c>
      <c r="K5" s="38" t="s">
        <v>254</v>
      </c>
      <c r="L5" s="38" t="s">
        <v>255</v>
      </c>
      <c r="M5" s="38" t="s">
        <v>256</v>
      </c>
      <c r="N5" s="38" t="s">
        <v>257</v>
      </c>
      <c r="O5" s="38" t="s">
        <v>259</v>
      </c>
      <c r="P5" s="38" t="s">
        <v>261</v>
      </c>
      <c r="Q5" s="38"/>
      <c r="R5" s="38"/>
      <c r="S5" s="38"/>
      <c r="T5" s="38"/>
      <c r="U5" s="38"/>
      <c r="V5" s="38" t="s">
        <v>262</v>
      </c>
      <c r="W5" s="38" t="s">
        <v>263</v>
      </c>
      <c r="X5" s="38" t="s">
        <v>189</v>
      </c>
      <c r="Y5" s="38" t="s">
        <v>463</v>
      </c>
      <c r="Z5" s="38" t="s">
        <v>464</v>
      </c>
    </row>
    <row r="6" s="283" customFormat="1" ht="34.5" customHeight="1" spans="1:26">
      <c r="A6" s="38"/>
      <c r="B6" s="38"/>
      <c r="C6" s="38"/>
      <c r="D6" s="38"/>
      <c r="E6" s="38"/>
      <c r="F6" s="38"/>
      <c r="G6" s="38"/>
      <c r="H6" s="38"/>
      <c r="I6" s="38"/>
      <c r="J6" s="38"/>
      <c r="K6" s="38"/>
      <c r="L6" s="38"/>
      <c r="M6" s="38"/>
      <c r="N6" s="38"/>
      <c r="O6" s="38"/>
      <c r="P6" s="38" t="s">
        <v>138</v>
      </c>
      <c r="Q6" s="38" t="s">
        <v>337</v>
      </c>
      <c r="R6" s="38" t="s">
        <v>339</v>
      </c>
      <c r="S6" s="38" t="s">
        <v>340</v>
      </c>
      <c r="T6" s="38" t="s">
        <v>341</v>
      </c>
      <c r="U6" s="38" t="s">
        <v>338</v>
      </c>
      <c r="V6" s="38"/>
      <c r="W6" s="38"/>
      <c r="X6" s="38"/>
      <c r="Y6" s="38"/>
      <c r="Z6" s="38"/>
    </row>
    <row r="7" s="283" customFormat="1" ht="22.5" customHeight="1" spans="1:26">
      <c r="A7" s="38" t="s">
        <v>197</v>
      </c>
      <c r="B7" s="38" t="s">
        <v>198</v>
      </c>
      <c r="C7" s="38" t="s">
        <v>199</v>
      </c>
      <c r="D7" s="38" t="s">
        <v>200</v>
      </c>
      <c r="E7" s="38"/>
      <c r="F7" s="38">
        <v>1</v>
      </c>
      <c r="G7" s="38">
        <v>2</v>
      </c>
      <c r="H7" s="38">
        <v>3</v>
      </c>
      <c r="I7" s="38">
        <v>4</v>
      </c>
      <c r="J7" s="38">
        <v>5</v>
      </c>
      <c r="K7" s="38">
        <v>6</v>
      </c>
      <c r="L7" s="38">
        <v>7</v>
      </c>
      <c r="M7" s="38">
        <v>8</v>
      </c>
      <c r="N7" s="38">
        <v>9</v>
      </c>
      <c r="O7" s="38">
        <v>10</v>
      </c>
      <c r="P7" s="38">
        <v>11</v>
      </c>
      <c r="Q7" s="38">
        <v>12</v>
      </c>
      <c r="R7" s="38">
        <v>13</v>
      </c>
      <c r="S7" s="38">
        <v>14</v>
      </c>
      <c r="T7" s="38">
        <v>15</v>
      </c>
      <c r="U7" s="38">
        <v>16</v>
      </c>
      <c r="V7" s="38">
        <v>17</v>
      </c>
      <c r="W7" s="38">
        <v>18</v>
      </c>
      <c r="X7" s="38">
        <v>19</v>
      </c>
      <c r="Y7" s="38">
        <v>20</v>
      </c>
      <c r="Z7" s="38">
        <v>21</v>
      </c>
    </row>
    <row r="8" s="284" customFormat="1" ht="22.5" customHeight="1" spans="1:26">
      <c r="A8" s="289"/>
      <c r="B8" s="290"/>
      <c r="C8" s="291"/>
      <c r="D8" s="292" t="s">
        <v>189</v>
      </c>
      <c r="E8" s="296"/>
      <c r="F8" s="297">
        <v>0</v>
      </c>
      <c r="G8" s="298">
        <v>0</v>
      </c>
      <c r="H8" s="298">
        <v>0</v>
      </c>
      <c r="I8" s="298">
        <v>0</v>
      </c>
      <c r="J8" s="301">
        <v>0</v>
      </c>
      <c r="K8" s="302">
        <v>0</v>
      </c>
      <c r="L8" s="302">
        <v>0</v>
      </c>
      <c r="M8" s="302">
        <v>0</v>
      </c>
      <c r="N8" s="302">
        <v>0</v>
      </c>
      <c r="O8" s="302">
        <v>0</v>
      </c>
      <c r="P8" s="301">
        <v>0</v>
      </c>
      <c r="Q8" s="302">
        <v>0</v>
      </c>
      <c r="R8" s="302">
        <v>0</v>
      </c>
      <c r="S8" s="302">
        <v>0</v>
      </c>
      <c r="T8" s="302">
        <v>0</v>
      </c>
      <c r="U8" s="302">
        <v>0</v>
      </c>
      <c r="V8" s="302">
        <v>0</v>
      </c>
      <c r="W8" s="302">
        <v>0</v>
      </c>
      <c r="X8" s="297">
        <v>0</v>
      </c>
      <c r="Y8" s="298">
        <v>0</v>
      </c>
      <c r="Z8" s="298">
        <v>0</v>
      </c>
    </row>
    <row r="9" s="284" customFormat="1" ht="22.5" customHeight="1" spans="1:26">
      <c r="A9" s="293"/>
      <c r="B9" s="293"/>
      <c r="C9" s="293"/>
      <c r="D9" s="294"/>
      <c r="E9" s="44"/>
      <c r="F9" s="299"/>
      <c r="G9" s="300"/>
      <c r="H9" s="300"/>
      <c r="I9" s="300"/>
      <c r="J9" s="300"/>
      <c r="K9" s="300"/>
      <c r="L9" s="300"/>
      <c r="M9" s="300"/>
      <c r="N9" s="300"/>
      <c r="O9" s="300"/>
      <c r="P9" s="300"/>
      <c r="Q9" s="300"/>
      <c r="R9" s="300"/>
      <c r="S9" s="300"/>
      <c r="T9" s="300"/>
      <c r="U9" s="300"/>
      <c r="V9" s="300"/>
      <c r="W9" s="300"/>
      <c r="X9" s="299"/>
      <c r="Y9" s="300"/>
      <c r="Z9" s="300"/>
    </row>
  </sheetData>
  <mergeCells count="29">
    <mergeCell ref="A1:X1"/>
    <mergeCell ref="F2:Z2"/>
    <mergeCell ref="A3:E3"/>
    <mergeCell ref="F3:Z3"/>
    <mergeCell ref="A4:E4"/>
    <mergeCell ref="F4:H4"/>
    <mergeCell ref="J4:W4"/>
    <mergeCell ref="X4:Z4"/>
    <mergeCell ref="P5:U5"/>
    <mergeCell ref="D7:E7"/>
    <mergeCell ref="A9:C9"/>
    <mergeCell ref="D5:D6"/>
    <mergeCell ref="E5:E6"/>
    <mergeCell ref="F5:F6"/>
    <mergeCell ref="G5:G6"/>
    <mergeCell ref="H5:H6"/>
    <mergeCell ref="I4:I6"/>
    <mergeCell ref="J5:J6"/>
    <mergeCell ref="K5:K6"/>
    <mergeCell ref="L5:L6"/>
    <mergeCell ref="M5:M6"/>
    <mergeCell ref="N5:N6"/>
    <mergeCell ref="O5:O6"/>
    <mergeCell ref="V5:V6"/>
    <mergeCell ref="W5:W6"/>
    <mergeCell ref="X5:X6"/>
    <mergeCell ref="Y5:Y6"/>
    <mergeCell ref="Z5:Z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&amp;21&amp;"Calibri"&amp;B&amp;K000000国有资本经营预算财政拨款收入支出决算表&amp;R
&amp;16&amp;"Calibri"&amp;K000000财决11表
&amp;16&amp;"Calibri"&amp;K000000金额单位：元</oddHeader>
    <oddFooter>&amp;C第 &amp;P 页，共 &amp;N 页</oddFooter>
  </headerFooter>
  <tableParts count="1">
    <tablePart r:id="rId1"/>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8"/>
  <sheetViews>
    <sheetView showGridLines="0" workbookViewId="0">
      <selection activeCell="A1" sqref="A1:AO1"/>
    </sheetView>
  </sheetViews>
  <sheetFormatPr defaultColWidth="9" defaultRowHeight="14.25" customHeight="1" outlineLevelRow="7"/>
  <cols>
    <col min="1" max="3" width="3.5" style="168" customWidth="1"/>
    <col min="4" max="4" width="32.5" style="168" customWidth="1"/>
    <col min="5" max="5" width="15" style="257" hidden="1" customWidth="1"/>
    <col min="6" max="41" width="18.75" style="258" customWidth="1"/>
    <col min="42" max="113" width="18.75" style="168" customWidth="1"/>
    <col min="114" max="114" width="18.75" customWidth="1"/>
    <col min="115" max="115" width="18.75" style="168" customWidth="1"/>
  </cols>
  <sheetData>
    <row r="1" s="256" customFormat="1" ht="21" customHeight="1" spans="1:113">
      <c r="A1" s="148" t="s">
        <v>465</v>
      </c>
      <c r="B1" s="148"/>
      <c r="C1" s="148"/>
      <c r="D1" s="148"/>
      <c r="E1" s="265"/>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row>
    <row r="2" s="165" customFormat="1" ht="18" customHeight="1" spans="1:115">
      <c r="A2" s="163"/>
      <c r="B2" s="163"/>
      <c r="C2" s="163"/>
      <c r="D2" s="163"/>
      <c r="E2" s="266"/>
      <c r="F2" s="267"/>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67"/>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K2" s="280" t="s">
        <v>466</v>
      </c>
    </row>
    <row r="3" s="165" customFormat="1" ht="18" customHeight="1" spans="1:115">
      <c r="A3" s="171" t="s">
        <v>2</v>
      </c>
      <c r="B3" s="163"/>
      <c r="C3" s="163"/>
      <c r="D3" s="163"/>
      <c r="E3" s="266"/>
      <c r="F3" s="267"/>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67"/>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K3" s="280" t="s">
        <v>3</v>
      </c>
    </row>
    <row r="4" s="166" customFormat="1" ht="18" customHeight="1" spans="1:115">
      <c r="A4" s="38" t="s">
        <v>253</v>
      </c>
      <c r="B4" s="38"/>
      <c r="C4" s="38"/>
      <c r="D4" s="38"/>
      <c r="E4" s="268"/>
      <c r="F4" s="38" t="s">
        <v>189</v>
      </c>
      <c r="G4" s="38" t="s">
        <v>254</v>
      </c>
      <c r="H4" s="38"/>
      <c r="I4" s="38"/>
      <c r="J4" s="38"/>
      <c r="K4" s="38"/>
      <c r="L4" s="38"/>
      <c r="M4" s="38"/>
      <c r="N4" s="38"/>
      <c r="O4" s="38"/>
      <c r="P4" s="38"/>
      <c r="Q4" s="38"/>
      <c r="R4" s="38"/>
      <c r="S4" s="38"/>
      <c r="T4" s="38"/>
      <c r="U4" s="38" t="s">
        <v>255</v>
      </c>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t="s">
        <v>256</v>
      </c>
      <c r="AX4" s="38"/>
      <c r="AY4" s="38"/>
      <c r="AZ4" s="38"/>
      <c r="BA4" s="38"/>
      <c r="BB4" s="38"/>
      <c r="BC4" s="38"/>
      <c r="BD4" s="38"/>
      <c r="BE4" s="38"/>
      <c r="BF4" s="38"/>
      <c r="BG4" s="38"/>
      <c r="BH4" s="38"/>
      <c r="BI4" s="38"/>
      <c r="BJ4" s="38" t="s">
        <v>257</v>
      </c>
      <c r="BK4" s="38"/>
      <c r="BL4" s="38"/>
      <c r="BM4" s="38"/>
      <c r="BN4" s="38"/>
      <c r="BO4" s="38" t="s">
        <v>258</v>
      </c>
      <c r="BP4" s="38"/>
      <c r="BQ4" s="38"/>
      <c r="BR4" s="38"/>
      <c r="BS4" s="38"/>
      <c r="BT4" s="38"/>
      <c r="BU4" s="38"/>
      <c r="BV4" s="38"/>
      <c r="BW4" s="38"/>
      <c r="BX4" s="38"/>
      <c r="BY4" s="38"/>
      <c r="BZ4" s="38"/>
      <c r="CA4" s="38"/>
      <c r="CB4" s="38" t="s">
        <v>259</v>
      </c>
      <c r="CC4" s="38"/>
      <c r="CD4" s="38"/>
      <c r="CE4" s="38"/>
      <c r="CF4" s="38"/>
      <c r="CG4" s="38"/>
      <c r="CH4" s="38"/>
      <c r="CI4" s="38"/>
      <c r="CJ4" s="38"/>
      <c r="CK4" s="38"/>
      <c r="CL4" s="38"/>
      <c r="CM4" s="38"/>
      <c r="CN4" s="38"/>
      <c r="CO4" s="38"/>
      <c r="CP4" s="38"/>
      <c r="CQ4" s="38"/>
      <c r="CR4" s="38"/>
      <c r="CS4" s="38" t="s">
        <v>260</v>
      </c>
      <c r="CT4" s="38"/>
      <c r="CU4" s="38"/>
      <c r="CV4" s="38" t="s">
        <v>261</v>
      </c>
      <c r="CW4" s="38"/>
      <c r="CX4" s="38"/>
      <c r="CY4" s="38"/>
      <c r="CZ4" s="38"/>
      <c r="DA4" s="38"/>
      <c r="DB4" s="38" t="s">
        <v>262</v>
      </c>
      <c r="DC4" s="38"/>
      <c r="DD4" s="38"/>
      <c r="DE4" s="38"/>
      <c r="DF4" s="38" t="s">
        <v>263</v>
      </c>
      <c r="DG4" s="38"/>
      <c r="DH4" s="38"/>
      <c r="DI4" s="38"/>
      <c r="DJ4" s="38"/>
      <c r="DK4" s="38"/>
    </row>
    <row r="5" s="166" customFormat="1" ht="34.5" customHeight="1" spans="1:115">
      <c r="A5" s="38" t="s">
        <v>187</v>
      </c>
      <c r="B5" s="38"/>
      <c r="C5" s="38"/>
      <c r="D5" s="38" t="s">
        <v>188</v>
      </c>
      <c r="E5" s="269" t="s">
        <v>467</v>
      </c>
      <c r="F5" s="38"/>
      <c r="G5" s="38" t="s">
        <v>138</v>
      </c>
      <c r="H5" s="38" t="s">
        <v>264</v>
      </c>
      <c r="I5" s="38" t="s">
        <v>265</v>
      </c>
      <c r="J5" s="38" t="s">
        <v>266</v>
      </c>
      <c r="K5" s="38" t="s">
        <v>267</v>
      </c>
      <c r="L5" s="38" t="s">
        <v>268</v>
      </c>
      <c r="M5" s="38" t="s">
        <v>269</v>
      </c>
      <c r="N5" s="38" t="s">
        <v>270</v>
      </c>
      <c r="O5" s="38" t="s">
        <v>271</v>
      </c>
      <c r="P5" s="38" t="s">
        <v>272</v>
      </c>
      <c r="Q5" s="38" t="s">
        <v>273</v>
      </c>
      <c r="R5" s="38" t="s">
        <v>274</v>
      </c>
      <c r="S5" s="38" t="s">
        <v>275</v>
      </c>
      <c r="T5" s="38" t="s">
        <v>276</v>
      </c>
      <c r="U5" s="38" t="s">
        <v>138</v>
      </c>
      <c r="V5" s="38" t="s">
        <v>277</v>
      </c>
      <c r="W5" s="38" t="s">
        <v>278</v>
      </c>
      <c r="X5" s="38" t="s">
        <v>279</v>
      </c>
      <c r="Y5" s="38" t="s">
        <v>280</v>
      </c>
      <c r="Z5" s="38" t="s">
        <v>281</v>
      </c>
      <c r="AA5" s="38" t="s">
        <v>282</v>
      </c>
      <c r="AB5" s="38" t="s">
        <v>283</v>
      </c>
      <c r="AC5" s="38" t="s">
        <v>284</v>
      </c>
      <c r="AD5" s="38" t="s">
        <v>285</v>
      </c>
      <c r="AE5" s="38" t="s">
        <v>286</v>
      </c>
      <c r="AF5" s="38" t="s">
        <v>287</v>
      </c>
      <c r="AG5" s="38" t="s">
        <v>288</v>
      </c>
      <c r="AH5" s="38" t="s">
        <v>289</v>
      </c>
      <c r="AI5" s="38" t="s">
        <v>290</v>
      </c>
      <c r="AJ5" s="38" t="s">
        <v>291</v>
      </c>
      <c r="AK5" s="38" t="s">
        <v>292</v>
      </c>
      <c r="AL5" s="38" t="s">
        <v>293</v>
      </c>
      <c r="AM5" s="38" t="s">
        <v>294</v>
      </c>
      <c r="AN5" s="38" t="s">
        <v>295</v>
      </c>
      <c r="AO5" s="38" t="s">
        <v>296</v>
      </c>
      <c r="AP5" s="38" t="s">
        <v>297</v>
      </c>
      <c r="AQ5" s="38" t="s">
        <v>298</v>
      </c>
      <c r="AR5" s="38" t="s">
        <v>299</v>
      </c>
      <c r="AS5" s="38" t="s">
        <v>300</v>
      </c>
      <c r="AT5" s="38" t="s">
        <v>301</v>
      </c>
      <c r="AU5" s="38" t="s">
        <v>302</v>
      </c>
      <c r="AV5" s="38" t="s">
        <v>303</v>
      </c>
      <c r="AW5" s="38" t="s">
        <v>138</v>
      </c>
      <c r="AX5" s="38" t="s">
        <v>304</v>
      </c>
      <c r="AY5" s="38" t="s">
        <v>305</v>
      </c>
      <c r="AZ5" s="38" t="s">
        <v>306</v>
      </c>
      <c r="BA5" s="38" t="s">
        <v>307</v>
      </c>
      <c r="BB5" s="38" t="s">
        <v>308</v>
      </c>
      <c r="BC5" s="38" t="s">
        <v>309</v>
      </c>
      <c r="BD5" s="38" t="s">
        <v>310</v>
      </c>
      <c r="BE5" s="38" t="s">
        <v>311</v>
      </c>
      <c r="BF5" s="38" t="s">
        <v>312</v>
      </c>
      <c r="BG5" s="38" t="s">
        <v>313</v>
      </c>
      <c r="BH5" s="38" t="s">
        <v>314</v>
      </c>
      <c r="BI5" s="38" t="s">
        <v>315</v>
      </c>
      <c r="BJ5" s="38" t="s">
        <v>138</v>
      </c>
      <c r="BK5" s="38" t="s">
        <v>316</v>
      </c>
      <c r="BL5" s="38" t="s">
        <v>317</v>
      </c>
      <c r="BM5" s="38" t="s">
        <v>318</v>
      </c>
      <c r="BN5" s="38" t="s">
        <v>319</v>
      </c>
      <c r="BO5" s="38" t="s">
        <v>138</v>
      </c>
      <c r="BP5" s="38" t="s">
        <v>320</v>
      </c>
      <c r="BQ5" s="38" t="s">
        <v>321</v>
      </c>
      <c r="BR5" s="38" t="s">
        <v>322</v>
      </c>
      <c r="BS5" s="38" t="s">
        <v>323</v>
      </c>
      <c r="BT5" s="38" t="s">
        <v>324</v>
      </c>
      <c r="BU5" s="38" t="s">
        <v>325</v>
      </c>
      <c r="BV5" s="38" t="s">
        <v>326</v>
      </c>
      <c r="BW5" s="38" t="s">
        <v>327</v>
      </c>
      <c r="BX5" s="38" t="s">
        <v>328</v>
      </c>
      <c r="BY5" s="38" t="s">
        <v>329</v>
      </c>
      <c r="BZ5" s="38" t="s">
        <v>330</v>
      </c>
      <c r="CA5" s="38" t="s">
        <v>331</v>
      </c>
      <c r="CB5" s="38" t="s">
        <v>138</v>
      </c>
      <c r="CC5" s="38" t="s">
        <v>320</v>
      </c>
      <c r="CD5" s="38" t="s">
        <v>321</v>
      </c>
      <c r="CE5" s="38" t="s">
        <v>322</v>
      </c>
      <c r="CF5" s="38" t="s">
        <v>323</v>
      </c>
      <c r="CG5" s="38" t="s">
        <v>324</v>
      </c>
      <c r="CH5" s="38" t="s">
        <v>325</v>
      </c>
      <c r="CI5" s="38" t="s">
        <v>326</v>
      </c>
      <c r="CJ5" s="38" t="s">
        <v>332</v>
      </c>
      <c r="CK5" s="38" t="s">
        <v>333</v>
      </c>
      <c r="CL5" s="38" t="s">
        <v>334</v>
      </c>
      <c r="CM5" s="38" t="s">
        <v>335</v>
      </c>
      <c r="CN5" s="38" t="s">
        <v>327</v>
      </c>
      <c r="CO5" s="38" t="s">
        <v>328</v>
      </c>
      <c r="CP5" s="38" t="s">
        <v>329</v>
      </c>
      <c r="CQ5" s="38" t="s">
        <v>330</v>
      </c>
      <c r="CR5" s="38" t="s">
        <v>336</v>
      </c>
      <c r="CS5" s="38" t="s">
        <v>138</v>
      </c>
      <c r="CT5" s="38" t="s">
        <v>337</v>
      </c>
      <c r="CU5" s="38" t="s">
        <v>338</v>
      </c>
      <c r="CV5" s="38" t="s">
        <v>138</v>
      </c>
      <c r="CW5" s="38" t="s">
        <v>337</v>
      </c>
      <c r="CX5" s="38" t="s">
        <v>339</v>
      </c>
      <c r="CY5" s="38" t="s">
        <v>340</v>
      </c>
      <c r="CZ5" s="38" t="s">
        <v>341</v>
      </c>
      <c r="DA5" s="38" t="s">
        <v>338</v>
      </c>
      <c r="DB5" s="38" t="s">
        <v>138</v>
      </c>
      <c r="DC5" s="38" t="s">
        <v>342</v>
      </c>
      <c r="DD5" s="38" t="s">
        <v>343</v>
      </c>
      <c r="DE5" s="38" t="s">
        <v>344</v>
      </c>
      <c r="DF5" s="38" t="s">
        <v>138</v>
      </c>
      <c r="DG5" s="177" t="s">
        <v>345</v>
      </c>
      <c r="DH5" s="177" t="s">
        <v>346</v>
      </c>
      <c r="DI5" s="177" t="s">
        <v>347</v>
      </c>
      <c r="DJ5" s="38" t="s">
        <v>348</v>
      </c>
      <c r="DK5" s="38" t="s">
        <v>263</v>
      </c>
    </row>
    <row r="6" s="166" customFormat="1" ht="22.5" customHeight="1" spans="1:115">
      <c r="A6" s="177" t="s">
        <v>197</v>
      </c>
      <c r="B6" s="177" t="s">
        <v>198</v>
      </c>
      <c r="C6" s="177" t="s">
        <v>199</v>
      </c>
      <c r="D6" s="177" t="s">
        <v>200</v>
      </c>
      <c r="E6" s="270" t="s">
        <v>64</v>
      </c>
      <c r="F6" s="177">
        <v>1</v>
      </c>
      <c r="G6" s="177">
        <v>2</v>
      </c>
      <c r="H6" s="177">
        <v>3</v>
      </c>
      <c r="I6" s="177">
        <v>4</v>
      </c>
      <c r="J6" s="177">
        <v>5</v>
      </c>
      <c r="K6" s="177">
        <v>6</v>
      </c>
      <c r="L6" s="177">
        <v>7</v>
      </c>
      <c r="M6" s="177">
        <v>8</v>
      </c>
      <c r="N6" s="177">
        <v>9</v>
      </c>
      <c r="O6" s="177">
        <v>10</v>
      </c>
      <c r="P6" s="177">
        <v>11</v>
      </c>
      <c r="Q6" s="177">
        <v>12</v>
      </c>
      <c r="R6" s="177">
        <v>13</v>
      </c>
      <c r="S6" s="177">
        <v>14</v>
      </c>
      <c r="T6" s="177">
        <v>15</v>
      </c>
      <c r="U6" s="177">
        <v>16</v>
      </c>
      <c r="V6" s="177">
        <v>17</v>
      </c>
      <c r="W6" s="177">
        <v>18</v>
      </c>
      <c r="X6" s="177">
        <v>19</v>
      </c>
      <c r="Y6" s="177">
        <v>20</v>
      </c>
      <c r="Z6" s="177">
        <v>21</v>
      </c>
      <c r="AA6" s="177">
        <v>22</v>
      </c>
      <c r="AB6" s="177">
        <v>23</v>
      </c>
      <c r="AC6" s="177">
        <v>24</v>
      </c>
      <c r="AD6" s="177">
        <v>25</v>
      </c>
      <c r="AE6" s="177">
        <v>26</v>
      </c>
      <c r="AF6" s="177">
        <v>27</v>
      </c>
      <c r="AG6" s="177">
        <v>28</v>
      </c>
      <c r="AH6" s="177">
        <v>29</v>
      </c>
      <c r="AI6" s="177">
        <v>30</v>
      </c>
      <c r="AJ6" s="177">
        <v>31</v>
      </c>
      <c r="AK6" s="177">
        <v>32</v>
      </c>
      <c r="AL6" s="177">
        <v>33</v>
      </c>
      <c r="AM6" s="177">
        <v>34</v>
      </c>
      <c r="AN6" s="177">
        <v>35</v>
      </c>
      <c r="AO6" s="177">
        <v>36</v>
      </c>
      <c r="AP6" s="177">
        <v>37</v>
      </c>
      <c r="AQ6" s="177">
        <v>38</v>
      </c>
      <c r="AR6" s="177">
        <v>39</v>
      </c>
      <c r="AS6" s="177">
        <v>40</v>
      </c>
      <c r="AT6" s="177">
        <v>41</v>
      </c>
      <c r="AU6" s="177">
        <v>42</v>
      </c>
      <c r="AV6" s="177">
        <v>43</v>
      </c>
      <c r="AW6" s="177">
        <v>44</v>
      </c>
      <c r="AX6" s="177">
        <v>45</v>
      </c>
      <c r="AY6" s="177">
        <v>46</v>
      </c>
      <c r="AZ6" s="177">
        <v>47</v>
      </c>
      <c r="BA6" s="177">
        <v>48</v>
      </c>
      <c r="BB6" s="177">
        <v>49</v>
      </c>
      <c r="BC6" s="177">
        <v>50</v>
      </c>
      <c r="BD6" s="177">
        <v>51</v>
      </c>
      <c r="BE6" s="177">
        <v>52</v>
      </c>
      <c r="BF6" s="177">
        <v>53</v>
      </c>
      <c r="BG6" s="177">
        <v>54</v>
      </c>
      <c r="BH6" s="279">
        <v>55</v>
      </c>
      <c r="BI6" s="279">
        <v>56</v>
      </c>
      <c r="BJ6" s="279">
        <v>57</v>
      </c>
      <c r="BK6" s="279">
        <v>58</v>
      </c>
      <c r="BL6" s="279">
        <v>59</v>
      </c>
      <c r="BM6" s="279">
        <v>60</v>
      </c>
      <c r="BN6" s="279">
        <v>61</v>
      </c>
      <c r="BO6" s="279">
        <v>62</v>
      </c>
      <c r="BP6" s="279">
        <v>63</v>
      </c>
      <c r="BQ6" s="279">
        <v>64</v>
      </c>
      <c r="BR6" s="279">
        <v>65</v>
      </c>
      <c r="BS6" s="279">
        <v>66</v>
      </c>
      <c r="BT6" s="279">
        <v>67</v>
      </c>
      <c r="BU6" s="279">
        <v>68</v>
      </c>
      <c r="BV6" s="279">
        <v>69</v>
      </c>
      <c r="BW6" s="279">
        <v>70</v>
      </c>
      <c r="BX6" s="279">
        <v>71</v>
      </c>
      <c r="BY6" s="279">
        <v>72</v>
      </c>
      <c r="BZ6" s="279">
        <v>73</v>
      </c>
      <c r="CA6" s="279">
        <v>74</v>
      </c>
      <c r="CB6" s="177">
        <v>75</v>
      </c>
      <c r="CC6" s="177">
        <v>76</v>
      </c>
      <c r="CD6" s="177">
        <v>77</v>
      </c>
      <c r="CE6" s="177">
        <v>78</v>
      </c>
      <c r="CF6" s="177">
        <v>79</v>
      </c>
      <c r="CG6" s="177">
        <v>80</v>
      </c>
      <c r="CH6" s="177">
        <v>81</v>
      </c>
      <c r="CI6" s="177">
        <v>82</v>
      </c>
      <c r="CJ6" s="177">
        <v>83</v>
      </c>
      <c r="CK6" s="177">
        <v>84</v>
      </c>
      <c r="CL6" s="177">
        <v>85</v>
      </c>
      <c r="CM6" s="177">
        <v>86</v>
      </c>
      <c r="CN6" s="177">
        <v>87</v>
      </c>
      <c r="CO6" s="177">
        <v>88</v>
      </c>
      <c r="CP6" s="177">
        <v>89</v>
      </c>
      <c r="CQ6" s="177">
        <v>90</v>
      </c>
      <c r="CR6" s="177">
        <v>91</v>
      </c>
      <c r="CS6" s="177">
        <v>92</v>
      </c>
      <c r="CT6" s="177">
        <v>93</v>
      </c>
      <c r="CU6" s="177">
        <v>94</v>
      </c>
      <c r="CV6" s="177">
        <v>95</v>
      </c>
      <c r="CW6" s="177">
        <v>96</v>
      </c>
      <c r="CX6" s="177">
        <v>97</v>
      </c>
      <c r="CY6" s="177">
        <v>98</v>
      </c>
      <c r="CZ6" s="177">
        <v>99</v>
      </c>
      <c r="DA6" s="177">
        <v>100</v>
      </c>
      <c r="DB6" s="177">
        <v>101</v>
      </c>
      <c r="DC6" s="177">
        <v>102</v>
      </c>
      <c r="DD6" s="177">
        <v>103</v>
      </c>
      <c r="DE6" s="177">
        <v>104</v>
      </c>
      <c r="DF6" s="177">
        <v>105</v>
      </c>
      <c r="DG6" s="279">
        <v>106</v>
      </c>
      <c r="DH6" s="279">
        <v>107</v>
      </c>
      <c r="DI6" s="279">
        <v>108</v>
      </c>
      <c r="DJ6" s="269" t="s">
        <v>349</v>
      </c>
      <c r="DK6" s="269" t="s">
        <v>350</v>
      </c>
    </row>
    <row r="7" s="199" customFormat="1" ht="22.5" customHeight="1" spans="1:115">
      <c r="A7" s="259"/>
      <c r="B7" s="260"/>
      <c r="C7" s="261"/>
      <c r="D7" s="262" t="s">
        <v>189</v>
      </c>
      <c r="E7" s="271"/>
      <c r="F7" s="272">
        <v>0</v>
      </c>
      <c r="G7" s="272">
        <v>0</v>
      </c>
      <c r="H7" s="273">
        <v>0</v>
      </c>
      <c r="I7" s="273">
        <v>0</v>
      </c>
      <c r="J7" s="273">
        <v>0</v>
      </c>
      <c r="K7" s="273">
        <v>0</v>
      </c>
      <c r="L7" s="273">
        <v>0</v>
      </c>
      <c r="M7" s="273">
        <v>0</v>
      </c>
      <c r="N7" s="273">
        <v>0</v>
      </c>
      <c r="O7" s="273">
        <v>0</v>
      </c>
      <c r="P7" s="273">
        <v>0</v>
      </c>
      <c r="Q7" s="273">
        <v>0</v>
      </c>
      <c r="R7" s="273">
        <v>0</v>
      </c>
      <c r="S7" s="273">
        <v>0</v>
      </c>
      <c r="T7" s="273">
        <v>0</v>
      </c>
      <c r="U7" s="272">
        <v>0</v>
      </c>
      <c r="V7" s="273">
        <v>0</v>
      </c>
      <c r="W7" s="273">
        <v>0</v>
      </c>
      <c r="X7" s="273">
        <v>0</v>
      </c>
      <c r="Y7" s="273">
        <v>0</v>
      </c>
      <c r="Z7" s="273">
        <v>0</v>
      </c>
      <c r="AA7" s="273">
        <v>0</v>
      </c>
      <c r="AB7" s="273">
        <v>0</v>
      </c>
      <c r="AC7" s="273">
        <v>0</v>
      </c>
      <c r="AD7" s="273">
        <v>0</v>
      </c>
      <c r="AE7" s="273">
        <v>0</v>
      </c>
      <c r="AF7" s="273">
        <v>0</v>
      </c>
      <c r="AG7" s="273">
        <v>0</v>
      </c>
      <c r="AH7" s="273">
        <v>0</v>
      </c>
      <c r="AI7" s="273">
        <v>0</v>
      </c>
      <c r="AJ7" s="273">
        <v>0</v>
      </c>
      <c r="AK7" s="273">
        <v>0</v>
      </c>
      <c r="AL7" s="273">
        <v>0</v>
      </c>
      <c r="AM7" s="273">
        <v>0</v>
      </c>
      <c r="AN7" s="273">
        <v>0</v>
      </c>
      <c r="AO7" s="273">
        <v>0</v>
      </c>
      <c r="AP7" s="273">
        <v>0</v>
      </c>
      <c r="AQ7" s="273">
        <v>0</v>
      </c>
      <c r="AR7" s="273">
        <v>0</v>
      </c>
      <c r="AS7" s="273">
        <v>0</v>
      </c>
      <c r="AT7" s="273">
        <v>0</v>
      </c>
      <c r="AU7" s="273">
        <v>0</v>
      </c>
      <c r="AV7" s="273">
        <v>0</v>
      </c>
      <c r="AW7" s="272">
        <v>0</v>
      </c>
      <c r="AX7" s="273">
        <v>0</v>
      </c>
      <c r="AY7" s="273">
        <v>0</v>
      </c>
      <c r="AZ7" s="273">
        <v>0</v>
      </c>
      <c r="BA7" s="273">
        <v>0</v>
      </c>
      <c r="BB7" s="273">
        <v>0</v>
      </c>
      <c r="BC7" s="273">
        <v>0</v>
      </c>
      <c r="BD7" s="273">
        <v>0</v>
      </c>
      <c r="BE7" s="273">
        <v>0</v>
      </c>
      <c r="BF7" s="273">
        <v>0</v>
      </c>
      <c r="BG7" s="273">
        <v>0</v>
      </c>
      <c r="BH7" s="273">
        <v>0</v>
      </c>
      <c r="BI7" s="273">
        <v>0</v>
      </c>
      <c r="BJ7" s="272">
        <v>0</v>
      </c>
      <c r="BK7" s="273">
        <v>0</v>
      </c>
      <c r="BL7" s="273">
        <v>0</v>
      </c>
      <c r="BM7" s="273">
        <v>0</v>
      </c>
      <c r="BN7" s="273">
        <v>0</v>
      </c>
      <c r="BO7" s="272">
        <v>0</v>
      </c>
      <c r="BP7" s="273">
        <v>0</v>
      </c>
      <c r="BQ7" s="273">
        <v>0</v>
      </c>
      <c r="BR7" s="273">
        <v>0</v>
      </c>
      <c r="BS7" s="273">
        <v>0</v>
      </c>
      <c r="BT7" s="273">
        <v>0</v>
      </c>
      <c r="BU7" s="273">
        <v>0</v>
      </c>
      <c r="BV7" s="273">
        <v>0</v>
      </c>
      <c r="BW7" s="273">
        <v>0</v>
      </c>
      <c r="BX7" s="273">
        <v>0</v>
      </c>
      <c r="BY7" s="273">
        <v>0</v>
      </c>
      <c r="BZ7" s="273">
        <v>0</v>
      </c>
      <c r="CA7" s="273">
        <v>0</v>
      </c>
      <c r="CB7" s="272">
        <v>0</v>
      </c>
      <c r="CC7" s="273">
        <v>0</v>
      </c>
      <c r="CD7" s="273">
        <v>0</v>
      </c>
      <c r="CE7" s="273">
        <v>0</v>
      </c>
      <c r="CF7" s="273">
        <v>0</v>
      </c>
      <c r="CG7" s="273">
        <v>0</v>
      </c>
      <c r="CH7" s="273">
        <v>0</v>
      </c>
      <c r="CI7" s="273">
        <v>0</v>
      </c>
      <c r="CJ7" s="273">
        <v>0</v>
      </c>
      <c r="CK7" s="273">
        <v>0</v>
      </c>
      <c r="CL7" s="273">
        <v>0</v>
      </c>
      <c r="CM7" s="273">
        <v>0</v>
      </c>
      <c r="CN7" s="273">
        <v>0</v>
      </c>
      <c r="CO7" s="273">
        <v>0</v>
      </c>
      <c r="CP7" s="273">
        <v>0</v>
      </c>
      <c r="CQ7" s="273">
        <v>0</v>
      </c>
      <c r="CR7" s="273">
        <v>0</v>
      </c>
      <c r="CS7" s="272">
        <v>0</v>
      </c>
      <c r="CT7" s="273">
        <v>0</v>
      </c>
      <c r="CU7" s="273">
        <v>0</v>
      </c>
      <c r="CV7" s="272">
        <v>0</v>
      </c>
      <c r="CW7" s="273">
        <v>0</v>
      </c>
      <c r="CX7" s="273">
        <v>0</v>
      </c>
      <c r="CY7" s="273">
        <v>0</v>
      </c>
      <c r="CZ7" s="273">
        <v>0</v>
      </c>
      <c r="DA7" s="273">
        <v>0</v>
      </c>
      <c r="DB7" s="272">
        <v>0</v>
      </c>
      <c r="DC7" s="273">
        <v>0</v>
      </c>
      <c r="DD7" s="273">
        <v>0</v>
      </c>
      <c r="DE7" s="273">
        <v>0</v>
      </c>
      <c r="DF7" s="272">
        <v>0</v>
      </c>
      <c r="DG7" s="273">
        <v>0</v>
      </c>
      <c r="DH7" s="273">
        <v>0</v>
      </c>
      <c r="DI7" s="273">
        <v>0</v>
      </c>
      <c r="DJ7" s="273">
        <v>0</v>
      </c>
      <c r="DK7" s="273">
        <v>0</v>
      </c>
    </row>
    <row r="8" s="199" customFormat="1" ht="22.5" customHeight="1" spans="1:115">
      <c r="A8" s="263"/>
      <c r="B8" s="263"/>
      <c r="C8" s="263"/>
      <c r="D8" s="264"/>
      <c r="E8" s="274"/>
      <c r="F8" s="275"/>
      <c r="G8" s="275"/>
      <c r="H8" s="276"/>
      <c r="I8" s="276"/>
      <c r="J8" s="276"/>
      <c r="K8" s="276"/>
      <c r="L8" s="276"/>
      <c r="M8" s="276"/>
      <c r="N8" s="276"/>
      <c r="O8" s="276"/>
      <c r="P8" s="276"/>
      <c r="Q8" s="276"/>
      <c r="R8" s="276"/>
      <c r="S8" s="276"/>
      <c r="T8" s="276"/>
      <c r="U8" s="275"/>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5"/>
      <c r="AX8" s="276"/>
      <c r="AY8" s="276"/>
      <c r="AZ8" s="276"/>
      <c r="BA8" s="276"/>
      <c r="BB8" s="276"/>
      <c r="BC8" s="276"/>
      <c r="BD8" s="276"/>
      <c r="BE8" s="276"/>
      <c r="BF8" s="276"/>
      <c r="BG8" s="276"/>
      <c r="BH8" s="276"/>
      <c r="BI8" s="276"/>
      <c r="BJ8" s="275"/>
      <c r="BK8" s="276"/>
      <c r="BL8" s="276"/>
      <c r="BM8" s="276"/>
      <c r="BN8" s="276"/>
      <c r="BO8" s="275"/>
      <c r="BP8" s="276"/>
      <c r="BQ8" s="276"/>
      <c r="BR8" s="276"/>
      <c r="BS8" s="276"/>
      <c r="BT8" s="276"/>
      <c r="BU8" s="276"/>
      <c r="BV8" s="276"/>
      <c r="BW8" s="276"/>
      <c r="BX8" s="276"/>
      <c r="BY8" s="276"/>
      <c r="BZ8" s="276"/>
      <c r="CA8" s="276"/>
      <c r="CB8" s="275"/>
      <c r="CC8" s="276"/>
      <c r="CD8" s="276"/>
      <c r="CE8" s="276"/>
      <c r="CF8" s="276"/>
      <c r="CG8" s="276"/>
      <c r="CH8" s="276"/>
      <c r="CI8" s="276"/>
      <c r="CJ8" s="276"/>
      <c r="CK8" s="276"/>
      <c r="CL8" s="276"/>
      <c r="CM8" s="276"/>
      <c r="CN8" s="276"/>
      <c r="CO8" s="276"/>
      <c r="CP8" s="276"/>
      <c r="CQ8" s="276"/>
      <c r="CR8" s="276"/>
      <c r="CS8" s="275"/>
      <c r="CT8" s="276"/>
      <c r="CU8" s="276"/>
      <c r="CV8" s="275"/>
      <c r="CW8" s="276"/>
      <c r="CX8" s="276"/>
      <c r="CY8" s="276"/>
      <c r="CZ8" s="276"/>
      <c r="DA8" s="276"/>
      <c r="DB8" s="275"/>
      <c r="DC8" s="276"/>
      <c r="DD8" s="276"/>
      <c r="DE8" s="276"/>
      <c r="DF8" s="275"/>
      <c r="DG8" s="276"/>
      <c r="DH8" s="276"/>
      <c r="DI8" s="276"/>
      <c r="DJ8" s="276"/>
      <c r="DK8" s="276"/>
    </row>
  </sheetData>
  <mergeCells count="16">
    <mergeCell ref="A1:AO1"/>
    <mergeCell ref="A3:E3"/>
    <mergeCell ref="A4:E4"/>
    <mergeCell ref="G4:T4"/>
    <mergeCell ref="U4:AV4"/>
    <mergeCell ref="AW4:BI4"/>
    <mergeCell ref="BJ4:BN4"/>
    <mergeCell ref="BO4:CA4"/>
    <mergeCell ref="CB4:CR4"/>
    <mergeCell ref="CS4:CU4"/>
    <mergeCell ref="CV4:DA4"/>
    <mergeCell ref="DB4:DE4"/>
    <mergeCell ref="DF4:DK4"/>
    <mergeCell ref="A5:C5"/>
    <mergeCell ref="A8:C8"/>
    <mergeCell ref="F4:F5"/>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&amp;21&amp;"Calibri"&amp;B&amp;K000000国有资本经营预算财政拨款支出决算明细表&amp;R
&amp;16&amp;"Calibri"&amp;K000000财决12表
&amp;16&amp;"Calibri"&amp;K000000金额单位：元</oddHeader>
    <oddFooter>&amp;C第 &amp;P 页，共 &amp;N 页</oddFooter>
  </headerFooter>
  <tableParts count="1">
    <tablePart r:id="rId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showGridLines="0" zoomScale="90" zoomScaleNormal="90" workbookViewId="0">
      <selection activeCell="A1" sqref="A1:J1"/>
    </sheetView>
  </sheetViews>
  <sheetFormatPr defaultColWidth="9" defaultRowHeight="14.25" customHeight="1"/>
  <cols>
    <col min="1" max="1" width="27.5" style="180" customWidth="1"/>
    <col min="2" max="2" width="4.625" style="180" customWidth="1"/>
    <col min="3" max="6" width="18.75" style="180" customWidth="1"/>
    <col min="7" max="7" width="38.875" style="180" customWidth="1"/>
    <col min="8" max="8" width="4.625" style="180" customWidth="1"/>
    <col min="9" max="10" width="18.75" customWidth="1"/>
  </cols>
  <sheetData>
    <row r="1" s="228" customFormat="1" ht="21" customHeight="1" spans="1:10">
      <c r="A1" s="229" t="s">
        <v>468</v>
      </c>
      <c r="B1" s="229"/>
      <c r="C1" s="229"/>
      <c r="D1" s="229"/>
      <c r="E1" s="229"/>
      <c r="F1" s="229"/>
      <c r="G1" s="229"/>
      <c r="H1" s="229"/>
      <c r="I1" s="29"/>
      <c r="J1" s="229"/>
    </row>
    <row r="2" ht="18" customHeight="1" spans="10:10">
      <c r="J2" s="242" t="s">
        <v>469</v>
      </c>
    </row>
    <row r="3" ht="18" customHeight="1" spans="1:10">
      <c r="A3" s="230" t="s">
        <v>2</v>
      </c>
      <c r="J3" s="242" t="s">
        <v>3</v>
      </c>
    </row>
    <row r="4" ht="18" customHeight="1" spans="1:10">
      <c r="A4" s="184" t="s">
        <v>470</v>
      </c>
      <c r="B4" s="185" t="s">
        <v>7</v>
      </c>
      <c r="C4" s="185" t="s">
        <v>471</v>
      </c>
      <c r="D4" s="185"/>
      <c r="E4" s="185" t="s">
        <v>472</v>
      </c>
      <c r="F4" s="185"/>
      <c r="G4" s="185" t="s">
        <v>470</v>
      </c>
      <c r="H4" s="185" t="s">
        <v>7</v>
      </c>
      <c r="I4" s="243" t="s">
        <v>471</v>
      </c>
      <c r="J4" s="244" t="s">
        <v>472</v>
      </c>
    </row>
    <row r="5" ht="18" customHeight="1" spans="1:10">
      <c r="A5" s="186"/>
      <c r="B5" s="187"/>
      <c r="C5" s="187" t="s">
        <v>473</v>
      </c>
      <c r="D5" s="187" t="s">
        <v>474</v>
      </c>
      <c r="E5" s="187" t="s">
        <v>473</v>
      </c>
      <c r="F5" s="187" t="s">
        <v>474</v>
      </c>
      <c r="G5" s="187"/>
      <c r="H5" s="187"/>
      <c r="I5" s="245"/>
      <c r="J5" s="246"/>
    </row>
    <row r="6" ht="22.5" customHeight="1" spans="1:10">
      <c r="A6" s="186" t="s">
        <v>475</v>
      </c>
      <c r="B6" s="187" t="s">
        <v>7</v>
      </c>
      <c r="C6" s="187" t="s">
        <v>14</v>
      </c>
      <c r="D6" s="187">
        <v>2</v>
      </c>
      <c r="E6" s="187">
        <v>3</v>
      </c>
      <c r="F6" s="187">
        <v>4</v>
      </c>
      <c r="G6" s="187" t="s">
        <v>475</v>
      </c>
      <c r="H6" s="187" t="s">
        <v>7</v>
      </c>
      <c r="I6" s="245">
        <v>5</v>
      </c>
      <c r="J6" s="246">
        <v>6</v>
      </c>
    </row>
    <row r="7" ht="22.5" customHeight="1" spans="1:10">
      <c r="A7" s="186" t="s">
        <v>476</v>
      </c>
      <c r="B7" s="187">
        <v>1</v>
      </c>
      <c r="C7" s="231" t="s">
        <v>64</v>
      </c>
      <c r="D7" s="232" t="s">
        <v>64</v>
      </c>
      <c r="E7" s="190" t="s">
        <v>64</v>
      </c>
      <c r="F7" s="232" t="s">
        <v>64</v>
      </c>
      <c r="G7" s="187" t="s">
        <v>477</v>
      </c>
      <c r="H7" s="187">
        <v>24</v>
      </c>
      <c r="I7" s="247" t="s">
        <v>64</v>
      </c>
      <c r="J7" s="248" t="s">
        <v>64</v>
      </c>
    </row>
    <row r="8" ht="22.5" customHeight="1" spans="1:10">
      <c r="A8" s="189" t="s">
        <v>478</v>
      </c>
      <c r="B8" s="187">
        <v>2</v>
      </c>
      <c r="C8" s="231" t="s">
        <v>64</v>
      </c>
      <c r="D8" s="190" t="s">
        <v>64</v>
      </c>
      <c r="E8" s="190" t="s">
        <v>64</v>
      </c>
      <c r="F8" s="190" t="s">
        <v>64</v>
      </c>
      <c r="G8" s="239" t="s">
        <v>479</v>
      </c>
      <c r="H8" s="187">
        <v>25</v>
      </c>
      <c r="I8" s="247" t="s">
        <v>64</v>
      </c>
      <c r="J8" s="248" t="s">
        <v>64</v>
      </c>
    </row>
    <row r="9" ht="22.5" customHeight="1" spans="1:10">
      <c r="A9" s="189" t="s">
        <v>480</v>
      </c>
      <c r="B9" s="187">
        <v>3</v>
      </c>
      <c r="C9" s="231" t="s">
        <v>64</v>
      </c>
      <c r="D9" s="192">
        <v>13755927.31</v>
      </c>
      <c r="E9" s="190" t="s">
        <v>64</v>
      </c>
      <c r="F9" s="192">
        <v>2021325.58</v>
      </c>
      <c r="G9" s="239" t="s">
        <v>481</v>
      </c>
      <c r="H9" s="187">
        <v>26</v>
      </c>
      <c r="I9" s="191">
        <f>I10+I14</f>
        <v>0</v>
      </c>
      <c r="J9" s="249">
        <f>J10+J14</f>
        <v>0</v>
      </c>
    </row>
    <row r="10" ht="22.5" customHeight="1" spans="1:10">
      <c r="A10" s="189" t="s">
        <v>482</v>
      </c>
      <c r="B10" s="187">
        <v>4</v>
      </c>
      <c r="C10" s="231" t="s">
        <v>64</v>
      </c>
      <c r="D10" s="192">
        <v>13755927.31</v>
      </c>
      <c r="E10" s="190" t="s">
        <v>64</v>
      </c>
      <c r="F10" s="192">
        <v>2021325.58</v>
      </c>
      <c r="G10" s="239" t="s">
        <v>483</v>
      </c>
      <c r="H10" s="187">
        <v>27</v>
      </c>
      <c r="I10" s="191">
        <f>SUM(I11:I13)</f>
        <v>0</v>
      </c>
      <c r="J10" s="249">
        <f>SUM(J11:J13)</f>
        <v>0</v>
      </c>
    </row>
    <row r="11" ht="22.5" customHeight="1" spans="1:10">
      <c r="A11" s="189" t="s">
        <v>484</v>
      </c>
      <c r="B11" s="187">
        <v>5</v>
      </c>
      <c r="C11" s="231" t="s">
        <v>64</v>
      </c>
      <c r="D11" s="192">
        <v>0</v>
      </c>
      <c r="E11" s="190" t="s">
        <v>64</v>
      </c>
      <c r="F11" s="192">
        <v>0</v>
      </c>
      <c r="G11" s="239" t="s">
        <v>485</v>
      </c>
      <c r="H11" s="187">
        <v>28</v>
      </c>
      <c r="I11" s="192">
        <v>0</v>
      </c>
      <c r="J11" s="249">
        <v>0</v>
      </c>
    </row>
    <row r="12" ht="22.5" customHeight="1" spans="1:10">
      <c r="A12" s="189" t="s">
        <v>486</v>
      </c>
      <c r="B12" s="187">
        <v>6</v>
      </c>
      <c r="C12" s="233" t="s">
        <v>64</v>
      </c>
      <c r="D12" s="192">
        <v>386777.16</v>
      </c>
      <c r="E12" s="190" t="s">
        <v>64</v>
      </c>
      <c r="F12" s="192">
        <v>430049.16</v>
      </c>
      <c r="G12" s="239" t="s">
        <v>487</v>
      </c>
      <c r="H12" s="187">
        <v>29</v>
      </c>
      <c r="I12" s="192">
        <v>0</v>
      </c>
      <c r="J12" s="249">
        <v>0</v>
      </c>
    </row>
    <row r="13" ht="22.5" customHeight="1" spans="1:10">
      <c r="A13" s="189" t="s">
        <v>488</v>
      </c>
      <c r="B13" s="187">
        <v>7</v>
      </c>
      <c r="C13" s="191">
        <f>C14+C15+C16</f>
        <v>142.66</v>
      </c>
      <c r="D13" s="191">
        <f>SUM(D14:D16)</f>
        <v>83762.8</v>
      </c>
      <c r="E13" s="191">
        <f>SUM(E14:E16)</f>
        <v>142.66</v>
      </c>
      <c r="F13" s="191">
        <f>SUM(F14:F16)</f>
        <v>83762.8</v>
      </c>
      <c r="G13" s="239" t="s">
        <v>489</v>
      </c>
      <c r="H13" s="187">
        <v>30</v>
      </c>
      <c r="I13" s="192">
        <v>0</v>
      </c>
      <c r="J13" s="249">
        <v>0</v>
      </c>
    </row>
    <row r="14" ht="22.5" customHeight="1" spans="1:10">
      <c r="A14" s="189" t="s">
        <v>490</v>
      </c>
      <c r="B14" s="187">
        <v>8</v>
      </c>
      <c r="C14" s="192">
        <v>142.66</v>
      </c>
      <c r="D14" s="192">
        <v>83762.8</v>
      </c>
      <c r="E14" s="192">
        <v>142.66</v>
      </c>
      <c r="F14" s="192">
        <v>83762.8</v>
      </c>
      <c r="G14" s="239" t="s">
        <v>491</v>
      </c>
      <c r="H14" s="187">
        <v>31</v>
      </c>
      <c r="I14" s="191">
        <f>SUM(I15:I17)</f>
        <v>0</v>
      </c>
      <c r="J14" s="249">
        <f>SUM(J15:J17)</f>
        <v>0</v>
      </c>
    </row>
    <row r="15" ht="22.5" customHeight="1" spans="1:10">
      <c r="A15" s="189" t="s">
        <v>492</v>
      </c>
      <c r="B15" s="187">
        <v>9</v>
      </c>
      <c r="C15" s="192">
        <v>0</v>
      </c>
      <c r="D15" s="192">
        <v>0</v>
      </c>
      <c r="E15" s="192">
        <v>0</v>
      </c>
      <c r="F15" s="192">
        <v>0</v>
      </c>
      <c r="G15" s="239" t="s">
        <v>493</v>
      </c>
      <c r="H15" s="187">
        <v>32</v>
      </c>
      <c r="I15" s="192">
        <v>0</v>
      </c>
      <c r="J15" s="211">
        <v>0</v>
      </c>
    </row>
    <row r="16" ht="22.5" customHeight="1" spans="1:10">
      <c r="A16" s="189" t="s">
        <v>494</v>
      </c>
      <c r="B16" s="187">
        <v>10</v>
      </c>
      <c r="C16" s="192">
        <v>0</v>
      </c>
      <c r="D16" s="192">
        <v>0</v>
      </c>
      <c r="E16" s="192">
        <v>0</v>
      </c>
      <c r="F16" s="192">
        <v>0</v>
      </c>
      <c r="G16" s="239" t="s">
        <v>495</v>
      </c>
      <c r="H16" s="187">
        <v>33</v>
      </c>
      <c r="I16" s="192">
        <v>0</v>
      </c>
      <c r="J16" s="211">
        <v>0</v>
      </c>
    </row>
    <row r="17" ht="22.5" customHeight="1" spans="1:10">
      <c r="A17" s="189" t="s">
        <v>496</v>
      </c>
      <c r="B17" s="187">
        <v>11</v>
      </c>
      <c r="C17" s="234">
        <f>SUM(C18:C22)</f>
        <v>0</v>
      </c>
      <c r="D17" s="191">
        <f>SUM(D18:D22)</f>
        <v>0</v>
      </c>
      <c r="E17" s="234">
        <f>SUM(E18:E22)</f>
        <v>0</v>
      </c>
      <c r="F17" s="191">
        <f>SUM(F18:F22)</f>
        <v>0</v>
      </c>
      <c r="G17" s="239" t="s">
        <v>497</v>
      </c>
      <c r="H17" s="187">
        <v>34</v>
      </c>
      <c r="I17" s="192">
        <v>0</v>
      </c>
      <c r="J17" s="211">
        <v>0</v>
      </c>
    </row>
    <row r="18" ht="22.5" customHeight="1" spans="1:10">
      <c r="A18" s="189" t="s">
        <v>498</v>
      </c>
      <c r="B18" s="187">
        <v>12</v>
      </c>
      <c r="C18" s="209">
        <v>0</v>
      </c>
      <c r="D18" s="192">
        <v>0</v>
      </c>
      <c r="E18" s="240">
        <v>0</v>
      </c>
      <c r="F18" s="192">
        <v>0</v>
      </c>
      <c r="G18" s="239" t="s">
        <v>499</v>
      </c>
      <c r="H18" s="187">
        <v>35</v>
      </c>
      <c r="I18" s="191">
        <f>SUM(I19:I22)</f>
        <v>4035.32</v>
      </c>
      <c r="J18" s="249">
        <f>SUM(J19:J22)</f>
        <v>4035.32</v>
      </c>
    </row>
    <row r="19" ht="22.5" customHeight="1" spans="1:10">
      <c r="A19" s="189" t="s">
        <v>500</v>
      </c>
      <c r="B19" s="187">
        <v>13</v>
      </c>
      <c r="C19" s="209">
        <v>0</v>
      </c>
      <c r="D19" s="192">
        <v>0</v>
      </c>
      <c r="E19" s="209">
        <v>0</v>
      </c>
      <c r="F19" s="192">
        <v>0</v>
      </c>
      <c r="G19" s="239" t="s">
        <v>501</v>
      </c>
      <c r="H19" s="187">
        <v>36</v>
      </c>
      <c r="I19" s="192">
        <v>0</v>
      </c>
      <c r="J19" s="212">
        <v>0</v>
      </c>
    </row>
    <row r="20" ht="22.5" customHeight="1" spans="1:10">
      <c r="A20" s="189" t="s">
        <v>502</v>
      </c>
      <c r="B20" s="187">
        <v>14</v>
      </c>
      <c r="C20" s="209">
        <v>0</v>
      </c>
      <c r="D20" s="192">
        <v>0</v>
      </c>
      <c r="E20" s="209">
        <v>0</v>
      </c>
      <c r="F20" s="192">
        <v>0</v>
      </c>
      <c r="G20" s="239" t="s">
        <v>503</v>
      </c>
      <c r="H20" s="187">
        <v>37</v>
      </c>
      <c r="I20" s="192">
        <v>4035.32</v>
      </c>
      <c r="J20" s="212">
        <v>4035.32</v>
      </c>
    </row>
    <row r="21" ht="22.5" customHeight="1" spans="1:10">
      <c r="A21" s="189" t="s">
        <v>504</v>
      </c>
      <c r="B21" s="187">
        <v>15</v>
      </c>
      <c r="C21" s="209">
        <v>0</v>
      </c>
      <c r="D21" s="192">
        <v>0</v>
      </c>
      <c r="E21" s="209">
        <v>0</v>
      </c>
      <c r="F21" s="192">
        <v>0</v>
      </c>
      <c r="G21" s="239" t="s">
        <v>505</v>
      </c>
      <c r="H21" s="187">
        <v>38</v>
      </c>
      <c r="I21" s="192">
        <v>0</v>
      </c>
      <c r="J21" s="212">
        <v>0</v>
      </c>
    </row>
    <row r="22" ht="22.5" customHeight="1" spans="1:10">
      <c r="A22" s="189" t="s">
        <v>506</v>
      </c>
      <c r="B22" s="187">
        <v>16</v>
      </c>
      <c r="C22" s="209">
        <v>0</v>
      </c>
      <c r="D22" s="192">
        <v>0</v>
      </c>
      <c r="E22" s="209">
        <v>0</v>
      </c>
      <c r="F22" s="192">
        <v>0</v>
      </c>
      <c r="G22" s="239" t="s">
        <v>507</v>
      </c>
      <c r="H22" s="187">
        <v>39</v>
      </c>
      <c r="I22" s="192">
        <v>0</v>
      </c>
      <c r="J22" s="212">
        <v>0</v>
      </c>
    </row>
    <row r="23" ht="22.5" customHeight="1" spans="1:10">
      <c r="A23" s="189" t="s">
        <v>508</v>
      </c>
      <c r="B23" s="187">
        <v>17</v>
      </c>
      <c r="C23" s="190" t="s">
        <v>64</v>
      </c>
      <c r="D23" s="192">
        <v>235588.96</v>
      </c>
      <c r="E23" s="190" t="s">
        <v>64</v>
      </c>
      <c r="F23" s="192">
        <v>273762.68</v>
      </c>
      <c r="G23" s="239"/>
      <c r="H23" s="187">
        <v>40</v>
      </c>
      <c r="I23" s="250"/>
      <c r="J23" s="251"/>
    </row>
    <row r="24" ht="22.5" customHeight="1" spans="1:10">
      <c r="A24" s="189" t="s">
        <v>509</v>
      </c>
      <c r="B24" s="187">
        <v>18</v>
      </c>
      <c r="C24" s="190" t="s">
        <v>64</v>
      </c>
      <c r="D24" s="191">
        <f>D12-D23</f>
        <v>151188.2</v>
      </c>
      <c r="E24" s="190" t="s">
        <v>64</v>
      </c>
      <c r="F24" s="191">
        <f>F12-F23</f>
        <v>156286.48</v>
      </c>
      <c r="G24" s="239"/>
      <c r="H24" s="187">
        <v>41</v>
      </c>
      <c r="I24" s="252"/>
      <c r="J24" s="253"/>
    </row>
    <row r="25" ht="22.5" customHeight="1" spans="1:10">
      <c r="A25" s="189" t="s">
        <v>510</v>
      </c>
      <c r="B25" s="187">
        <v>19</v>
      </c>
      <c r="C25" s="190" t="s">
        <v>64</v>
      </c>
      <c r="D25" s="192">
        <v>0</v>
      </c>
      <c r="E25" s="190" t="s">
        <v>64</v>
      </c>
      <c r="F25" s="192">
        <v>0</v>
      </c>
      <c r="G25" s="239"/>
      <c r="H25" s="187">
        <v>42</v>
      </c>
      <c r="I25" s="252"/>
      <c r="J25" s="253"/>
    </row>
    <row r="26" ht="22.5" customHeight="1" spans="1:10">
      <c r="A26" s="189" t="s">
        <v>511</v>
      </c>
      <c r="B26" s="187">
        <v>20</v>
      </c>
      <c r="C26" s="190" t="s">
        <v>64</v>
      </c>
      <c r="D26" s="235" t="s">
        <v>64</v>
      </c>
      <c r="E26" s="190" t="s">
        <v>64</v>
      </c>
      <c r="F26" s="235" t="s">
        <v>64</v>
      </c>
      <c r="G26" s="239"/>
      <c r="H26" s="187">
        <v>43</v>
      </c>
      <c r="I26" s="252"/>
      <c r="J26" s="253"/>
    </row>
    <row r="27" ht="22.5" customHeight="1" spans="1:10">
      <c r="A27" s="189" t="s">
        <v>512</v>
      </c>
      <c r="B27" s="187">
        <v>21</v>
      </c>
      <c r="C27" s="190" t="s">
        <v>64</v>
      </c>
      <c r="D27" s="192">
        <v>0</v>
      </c>
      <c r="E27" s="190" t="s">
        <v>64</v>
      </c>
      <c r="F27" s="192">
        <v>0</v>
      </c>
      <c r="G27" s="239"/>
      <c r="H27" s="187">
        <v>44</v>
      </c>
      <c r="I27" s="252"/>
      <c r="J27" s="253"/>
    </row>
    <row r="28" ht="22.5" customHeight="1" spans="1:10">
      <c r="A28" s="189" t="s">
        <v>513</v>
      </c>
      <c r="B28" s="187">
        <v>22</v>
      </c>
      <c r="C28" s="190" t="s">
        <v>64</v>
      </c>
      <c r="D28" s="192">
        <v>0</v>
      </c>
      <c r="E28" s="190" t="s">
        <v>64</v>
      </c>
      <c r="F28" s="192">
        <v>0</v>
      </c>
      <c r="G28" s="187"/>
      <c r="H28" s="187">
        <v>45</v>
      </c>
      <c r="I28" s="250"/>
      <c r="J28" s="253"/>
    </row>
    <row r="29" ht="22.5" customHeight="1" spans="1:10">
      <c r="A29" s="193" t="s">
        <v>514</v>
      </c>
      <c r="B29" s="194">
        <v>23</v>
      </c>
      <c r="C29" s="236" t="s">
        <v>64</v>
      </c>
      <c r="D29" s="237">
        <v>1378.65</v>
      </c>
      <c r="E29" s="236" t="s">
        <v>64</v>
      </c>
      <c r="F29" s="237">
        <v>1378.65</v>
      </c>
      <c r="G29" s="194"/>
      <c r="H29" s="194">
        <v>46</v>
      </c>
      <c r="I29" s="254"/>
      <c r="J29" s="255"/>
    </row>
    <row r="30" ht="18" customHeight="1" spans="1:7">
      <c r="A30" s="238" t="s">
        <v>515</v>
      </c>
      <c r="G30" s="241"/>
    </row>
    <row r="31" ht="18.75" customHeight="1"/>
  </sheetData>
  <mergeCells count="10">
    <mergeCell ref="A1:J1"/>
    <mergeCell ref="A3:C3"/>
    <mergeCell ref="C4:D4"/>
    <mergeCell ref="E4:F4"/>
    <mergeCell ref="A4:A5"/>
    <mergeCell ref="B4:B6"/>
    <mergeCell ref="G4:G5"/>
    <mergeCell ref="H4:H6"/>
    <mergeCell ref="I4:I5"/>
    <mergeCell ref="J4:J5"/>
  </mergeCells>
  <printOptions horizontalCentered="1" verticalCentered="1"/>
  <pageMargins left="0.31" right="0" top="1.56" bottom="0" header="0.63" footer="0.31"/>
  <pageSetup paperSize="8" orientation="landscape" blackAndWhite="1" useFirstPageNumber="1"/>
  <headerFooter>
    <oddHeader>&amp;L
&amp;16&amp;"Calibri"&amp;K000000编制单位：阳泉市红十字会&amp;C
&amp;21&amp;"Calibri"&amp;B&amp;K000000预算支出相关信息表&amp;R
&amp;16&amp;"Calibri"&amp;K000000财决附01表
&amp;16&amp;"Calibri"&amp;K000000金额单位：元</oddHead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showGridLines="0" zoomScale="80" zoomScaleNormal="80" workbookViewId="0">
      <pane xSplit="4" ySplit="9" topLeftCell="E10" activePane="bottomRight" state="frozen"/>
      <selection/>
      <selection pane="topRight"/>
      <selection pane="bottomLeft"/>
      <selection pane="bottomRight" activeCell="A1" sqref="A1:AG1"/>
    </sheetView>
  </sheetViews>
  <sheetFormatPr defaultColWidth="9" defaultRowHeight="14.25" customHeight="1"/>
  <cols>
    <col min="1" max="3" width="3.5" style="221" customWidth="1"/>
    <col min="4" max="4" width="27.5" style="221" customWidth="1"/>
    <col min="5" max="33" width="7.5" style="221" customWidth="1"/>
  </cols>
  <sheetData>
    <row r="1" s="218" customFormat="1" ht="21" customHeight="1" spans="1:33">
      <c r="A1" s="148" t="s">
        <v>516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2" s="149" customFormat="1" ht="18" customHeight="1" spans="33:33">
      <c r="AG2" s="149" t="s">
        <v>517</v>
      </c>
    </row>
    <row r="3" s="149" customFormat="1" ht="18" customHeight="1" spans="1:33">
      <c r="A3" s="150" t="s">
        <v>2</v>
      </c>
      <c r="AG3" s="149" t="s">
        <v>518</v>
      </c>
    </row>
    <row r="4" s="219" customFormat="1" ht="18" customHeight="1" spans="1:33">
      <c r="A4" s="38" t="s">
        <v>6</v>
      </c>
      <c r="B4" s="38"/>
      <c r="C4" s="38"/>
      <c r="D4" s="38"/>
      <c r="E4" s="38" t="s">
        <v>519</v>
      </c>
      <c r="F4" s="38"/>
      <c r="G4" s="38" t="s">
        <v>520</v>
      </c>
      <c r="H4" s="38"/>
      <c r="I4" s="38"/>
      <c r="J4" s="38"/>
      <c r="K4" s="38"/>
      <c r="L4" s="38"/>
      <c r="M4" s="38"/>
      <c r="N4" s="38"/>
      <c r="O4" s="38"/>
      <c r="P4" s="38"/>
      <c r="Q4" s="38"/>
      <c r="R4" s="38"/>
      <c r="S4" s="38"/>
      <c r="T4" s="38"/>
      <c r="U4" s="38"/>
      <c r="V4" s="38"/>
      <c r="W4" s="38"/>
      <c r="X4" s="38"/>
      <c r="Y4" s="38"/>
      <c r="Z4" s="38"/>
      <c r="AA4" s="38"/>
      <c r="AB4" s="38"/>
      <c r="AC4" s="38" t="s">
        <v>521</v>
      </c>
      <c r="AD4" s="38"/>
      <c r="AE4" s="38"/>
      <c r="AF4" s="38" t="s">
        <v>522</v>
      </c>
      <c r="AG4" s="38" t="s">
        <v>523</v>
      </c>
    </row>
    <row r="5" s="219" customFormat="1" ht="18" customHeight="1" spans="1:33">
      <c r="A5" s="38"/>
      <c r="B5" s="38"/>
      <c r="C5" s="38"/>
      <c r="D5" s="38"/>
      <c r="E5" s="38"/>
      <c r="F5" s="38"/>
      <c r="G5" s="38" t="s">
        <v>524</v>
      </c>
      <c r="H5" s="38"/>
      <c r="I5" s="38"/>
      <c r="J5" s="38"/>
      <c r="K5" s="38" t="s">
        <v>525</v>
      </c>
      <c r="L5" s="38"/>
      <c r="M5" s="38"/>
      <c r="N5" s="38"/>
      <c r="O5" s="38"/>
      <c r="P5" s="38"/>
      <c r="Q5" s="38"/>
      <c r="R5" s="38" t="s">
        <v>526</v>
      </c>
      <c r="S5" s="38"/>
      <c r="T5" s="38"/>
      <c r="U5" s="38"/>
      <c r="V5" s="38"/>
      <c r="W5" s="38"/>
      <c r="X5" s="38"/>
      <c r="Y5" s="38" t="s">
        <v>527</v>
      </c>
      <c r="Z5" s="38"/>
      <c r="AA5" s="38"/>
      <c r="AB5" s="38"/>
      <c r="AC5" s="38" t="s">
        <v>189</v>
      </c>
      <c r="AD5" s="38" t="s">
        <v>528</v>
      </c>
      <c r="AE5" s="38"/>
      <c r="AF5" s="38"/>
      <c r="AG5" s="38"/>
    </row>
    <row r="6" s="219" customFormat="1" ht="18" customHeight="1" spans="1:33">
      <c r="A6" s="38" t="s">
        <v>187</v>
      </c>
      <c r="B6" s="38"/>
      <c r="C6" s="38"/>
      <c r="D6" s="38" t="s">
        <v>188</v>
      </c>
      <c r="E6" s="38" t="s">
        <v>529</v>
      </c>
      <c r="F6" s="38" t="s">
        <v>530</v>
      </c>
      <c r="G6" s="38" t="s">
        <v>189</v>
      </c>
      <c r="H6" s="38" t="s">
        <v>531</v>
      </c>
      <c r="I6" s="38" t="s">
        <v>532</v>
      </c>
      <c r="J6" s="38" t="s">
        <v>533</v>
      </c>
      <c r="K6" s="38" t="s">
        <v>189</v>
      </c>
      <c r="L6" s="38" t="s">
        <v>534</v>
      </c>
      <c r="M6" s="38"/>
      <c r="N6" s="38"/>
      <c r="O6" s="38"/>
      <c r="P6" s="38" t="s">
        <v>532</v>
      </c>
      <c r="Q6" s="38" t="s">
        <v>533</v>
      </c>
      <c r="R6" s="38" t="s">
        <v>189</v>
      </c>
      <c r="S6" s="38" t="s">
        <v>534</v>
      </c>
      <c r="T6" s="38"/>
      <c r="U6" s="38"/>
      <c r="V6" s="38"/>
      <c r="W6" s="38" t="s">
        <v>532</v>
      </c>
      <c r="X6" s="38" t="s">
        <v>533</v>
      </c>
      <c r="Y6" s="38" t="s">
        <v>189</v>
      </c>
      <c r="Z6" s="38" t="s">
        <v>531</v>
      </c>
      <c r="AA6" s="38" t="s">
        <v>532</v>
      </c>
      <c r="AB6" s="38" t="s">
        <v>533</v>
      </c>
      <c r="AC6" s="38"/>
      <c r="AD6" s="38" t="s">
        <v>525</v>
      </c>
      <c r="AE6" s="38" t="s">
        <v>526</v>
      </c>
      <c r="AF6" s="38"/>
      <c r="AG6" s="38"/>
    </row>
    <row r="7" s="219" customFormat="1" ht="60" customHeight="1" spans="1:33">
      <c r="A7" s="38"/>
      <c r="B7" s="38"/>
      <c r="C7" s="38"/>
      <c r="D7" s="38"/>
      <c r="E7" s="38"/>
      <c r="F7" s="38"/>
      <c r="G7" s="38"/>
      <c r="H7" s="38"/>
      <c r="I7" s="38"/>
      <c r="J7" s="38"/>
      <c r="K7" s="38"/>
      <c r="L7" s="38" t="s">
        <v>138</v>
      </c>
      <c r="M7" s="38" t="s">
        <v>535</v>
      </c>
      <c r="N7" s="38" t="s">
        <v>536</v>
      </c>
      <c r="O7" s="38" t="s">
        <v>537</v>
      </c>
      <c r="P7" s="38"/>
      <c r="Q7" s="38"/>
      <c r="R7" s="38"/>
      <c r="S7" s="38" t="s">
        <v>138</v>
      </c>
      <c r="T7" s="38" t="s">
        <v>535</v>
      </c>
      <c r="U7" s="38" t="s">
        <v>536</v>
      </c>
      <c r="V7" s="38" t="s">
        <v>537</v>
      </c>
      <c r="W7" s="38"/>
      <c r="X7" s="38"/>
      <c r="Y7" s="38"/>
      <c r="Z7" s="38"/>
      <c r="AA7" s="38"/>
      <c r="AB7" s="38"/>
      <c r="AC7" s="38"/>
      <c r="AD7" s="38"/>
      <c r="AE7" s="38"/>
      <c r="AF7" s="38"/>
      <c r="AG7" s="38"/>
    </row>
    <row r="8" s="220" customFormat="1" ht="22.5" customHeight="1" spans="1:33">
      <c r="A8" s="222" t="s">
        <v>197</v>
      </c>
      <c r="B8" s="222" t="s">
        <v>198</v>
      </c>
      <c r="C8" s="222" t="s">
        <v>199</v>
      </c>
      <c r="D8" s="222" t="s">
        <v>200</v>
      </c>
      <c r="E8" s="222" t="s">
        <v>14</v>
      </c>
      <c r="F8" s="222" t="s">
        <v>15</v>
      </c>
      <c r="G8" s="222" t="s">
        <v>16</v>
      </c>
      <c r="H8" s="222" t="s">
        <v>17</v>
      </c>
      <c r="I8" s="222" t="s">
        <v>18</v>
      </c>
      <c r="J8" s="222" t="s">
        <v>19</v>
      </c>
      <c r="K8" s="222" t="s">
        <v>45</v>
      </c>
      <c r="L8" s="222" t="s">
        <v>50</v>
      </c>
      <c r="M8" s="222" t="s">
        <v>54</v>
      </c>
      <c r="N8" s="222" t="s">
        <v>57</v>
      </c>
      <c r="O8" s="222" t="s">
        <v>60</v>
      </c>
      <c r="P8" s="222" t="s">
        <v>65</v>
      </c>
      <c r="Q8" s="222" t="s">
        <v>69</v>
      </c>
      <c r="R8" s="222" t="s">
        <v>73</v>
      </c>
      <c r="S8" s="222" t="s">
        <v>77</v>
      </c>
      <c r="T8" s="222" t="s">
        <v>81</v>
      </c>
      <c r="U8" s="222" t="s">
        <v>85</v>
      </c>
      <c r="V8" s="222" t="s">
        <v>89</v>
      </c>
      <c r="W8" s="222" t="s">
        <v>93</v>
      </c>
      <c r="X8" s="222" t="s">
        <v>97</v>
      </c>
      <c r="Y8" s="222" t="s">
        <v>101</v>
      </c>
      <c r="Z8" s="222" t="s">
        <v>105</v>
      </c>
      <c r="AA8" s="222" t="s">
        <v>108</v>
      </c>
      <c r="AB8" s="222" t="s">
        <v>111</v>
      </c>
      <c r="AC8" s="222" t="s">
        <v>114</v>
      </c>
      <c r="AD8" s="222" t="s">
        <v>117</v>
      </c>
      <c r="AE8" s="222" t="s">
        <v>121</v>
      </c>
      <c r="AF8" s="222" t="s">
        <v>124</v>
      </c>
      <c r="AG8" s="222" t="s">
        <v>127</v>
      </c>
    </row>
    <row r="9" s="219" customFormat="1" ht="22.5" customHeight="1" spans="1:33">
      <c r="A9" s="172"/>
      <c r="B9" s="173"/>
      <c r="C9" s="174"/>
      <c r="D9" s="174" t="s">
        <v>189</v>
      </c>
      <c r="E9" s="225">
        <f>E10</f>
        <v>1</v>
      </c>
      <c r="F9" s="225">
        <f>F10</f>
        <v>1</v>
      </c>
      <c r="G9" s="110">
        <v>13</v>
      </c>
      <c r="H9" s="110">
        <v>13</v>
      </c>
      <c r="I9" s="110">
        <v>0</v>
      </c>
      <c r="J9" s="110">
        <v>0</v>
      </c>
      <c r="K9" s="110">
        <v>7</v>
      </c>
      <c r="L9" s="110">
        <v>7</v>
      </c>
      <c r="M9" s="225">
        <f>M10</f>
        <v>0</v>
      </c>
      <c r="N9" s="225">
        <f>N10</f>
        <v>7</v>
      </c>
      <c r="O9" s="225">
        <f>O10</f>
        <v>0</v>
      </c>
      <c r="P9" s="225">
        <f>P10</f>
        <v>0</v>
      </c>
      <c r="Q9" s="225">
        <f>Q10</f>
        <v>0</v>
      </c>
      <c r="R9" s="110">
        <v>0</v>
      </c>
      <c r="S9" s="110">
        <v>0</v>
      </c>
      <c r="T9" s="225">
        <f>T10</f>
        <v>0</v>
      </c>
      <c r="U9" s="225">
        <f>U10</f>
        <v>0</v>
      </c>
      <c r="V9" s="225">
        <f>V10</f>
        <v>0</v>
      </c>
      <c r="W9" s="225">
        <f>W10</f>
        <v>0</v>
      </c>
      <c r="X9" s="225">
        <f>X10</f>
        <v>0</v>
      </c>
      <c r="Y9" s="110">
        <v>6</v>
      </c>
      <c r="Z9" s="225">
        <f t="shared" ref="Z9:AG9" si="0">Z10</f>
        <v>6</v>
      </c>
      <c r="AA9" s="225">
        <f t="shared" si="0"/>
        <v>0</v>
      </c>
      <c r="AB9" s="225">
        <f t="shared" si="0"/>
        <v>0</v>
      </c>
      <c r="AC9" s="225">
        <f t="shared" si="0"/>
        <v>0</v>
      </c>
      <c r="AD9" s="225">
        <f t="shared" si="0"/>
        <v>0</v>
      </c>
      <c r="AE9" s="225">
        <f t="shared" si="0"/>
        <v>0</v>
      </c>
      <c r="AF9" s="225">
        <f t="shared" si="0"/>
        <v>0</v>
      </c>
      <c r="AG9" s="225">
        <f t="shared" si="0"/>
        <v>0</v>
      </c>
    </row>
    <row r="10" ht="22.5" customHeight="1" spans="1:33">
      <c r="A10" s="172" t="s">
        <v>207</v>
      </c>
      <c r="B10" s="173"/>
      <c r="C10" s="174"/>
      <c r="D10" s="174" t="s">
        <v>208</v>
      </c>
      <c r="E10" s="225">
        <f>E11</f>
        <v>1</v>
      </c>
      <c r="F10" s="225">
        <f>F11</f>
        <v>1</v>
      </c>
      <c r="G10" s="110">
        <v>13</v>
      </c>
      <c r="H10" s="110">
        <v>13</v>
      </c>
      <c r="I10" s="110">
        <v>0</v>
      </c>
      <c r="J10" s="110">
        <v>0</v>
      </c>
      <c r="K10" s="110">
        <v>7</v>
      </c>
      <c r="L10" s="110">
        <v>7</v>
      </c>
      <c r="M10" s="225">
        <f>M11</f>
        <v>0</v>
      </c>
      <c r="N10" s="225">
        <f>N11</f>
        <v>7</v>
      </c>
      <c r="O10" s="225">
        <f>O11</f>
        <v>0</v>
      </c>
      <c r="P10" s="225">
        <f>P11</f>
        <v>0</v>
      </c>
      <c r="Q10" s="225">
        <f>Q11</f>
        <v>0</v>
      </c>
      <c r="R10" s="110">
        <v>0</v>
      </c>
      <c r="S10" s="110">
        <v>0</v>
      </c>
      <c r="T10" s="225">
        <f>T11</f>
        <v>0</v>
      </c>
      <c r="U10" s="225">
        <f>U11</f>
        <v>0</v>
      </c>
      <c r="V10" s="225">
        <f>V11</f>
        <v>0</v>
      </c>
      <c r="W10" s="225">
        <f>W11</f>
        <v>0</v>
      </c>
      <c r="X10" s="225">
        <f>X11</f>
        <v>0</v>
      </c>
      <c r="Y10" s="110">
        <v>6</v>
      </c>
      <c r="Z10" s="225">
        <f t="shared" ref="Z10:AG10" si="1">Z11</f>
        <v>6</v>
      </c>
      <c r="AA10" s="225">
        <f t="shared" si="1"/>
        <v>0</v>
      </c>
      <c r="AB10" s="225">
        <f t="shared" si="1"/>
        <v>0</v>
      </c>
      <c r="AC10" s="225">
        <f t="shared" si="1"/>
        <v>0</v>
      </c>
      <c r="AD10" s="225">
        <f t="shared" si="1"/>
        <v>0</v>
      </c>
      <c r="AE10" s="225">
        <f t="shared" si="1"/>
        <v>0</v>
      </c>
      <c r="AF10" s="225">
        <f t="shared" si="1"/>
        <v>0</v>
      </c>
      <c r="AG10" s="225">
        <f t="shared" si="1"/>
        <v>0</v>
      </c>
    </row>
    <row r="11" ht="22.5" customHeight="1" spans="1:33">
      <c r="A11" s="172" t="s">
        <v>215</v>
      </c>
      <c r="B11" s="173"/>
      <c r="C11" s="174"/>
      <c r="D11" s="174" t="s">
        <v>216</v>
      </c>
      <c r="E11" s="225">
        <f>E12</f>
        <v>1</v>
      </c>
      <c r="F11" s="225">
        <f>F12</f>
        <v>1</v>
      </c>
      <c r="G11" s="110">
        <v>13</v>
      </c>
      <c r="H11" s="110">
        <v>13</v>
      </c>
      <c r="I11" s="110">
        <v>0</v>
      </c>
      <c r="J11" s="110">
        <v>0</v>
      </c>
      <c r="K11" s="110">
        <v>7</v>
      </c>
      <c r="L11" s="110">
        <v>7</v>
      </c>
      <c r="M11" s="225">
        <f>M12</f>
        <v>0</v>
      </c>
      <c r="N11" s="225">
        <f>N12</f>
        <v>7</v>
      </c>
      <c r="O11" s="225">
        <f>O12</f>
        <v>0</v>
      </c>
      <c r="P11" s="225">
        <f>P12</f>
        <v>0</v>
      </c>
      <c r="Q11" s="225">
        <f>Q12</f>
        <v>0</v>
      </c>
      <c r="R11" s="110">
        <v>0</v>
      </c>
      <c r="S11" s="110">
        <v>0</v>
      </c>
      <c r="T11" s="225">
        <f>T12</f>
        <v>0</v>
      </c>
      <c r="U11" s="225">
        <f>U12</f>
        <v>0</v>
      </c>
      <c r="V11" s="225">
        <f>V12</f>
        <v>0</v>
      </c>
      <c r="W11" s="225">
        <f>W12</f>
        <v>0</v>
      </c>
      <c r="X11" s="225">
        <f>X12</f>
        <v>0</v>
      </c>
      <c r="Y11" s="110">
        <v>6</v>
      </c>
      <c r="Z11" s="225">
        <f t="shared" ref="Z11:AG11" si="2">Z12</f>
        <v>6</v>
      </c>
      <c r="AA11" s="225">
        <f t="shared" si="2"/>
        <v>0</v>
      </c>
      <c r="AB11" s="225">
        <f t="shared" si="2"/>
        <v>0</v>
      </c>
      <c r="AC11" s="225">
        <f t="shared" si="2"/>
        <v>0</v>
      </c>
      <c r="AD11" s="225">
        <f t="shared" si="2"/>
        <v>0</v>
      </c>
      <c r="AE11" s="225">
        <f t="shared" si="2"/>
        <v>0</v>
      </c>
      <c r="AF11" s="225">
        <f t="shared" si="2"/>
        <v>0</v>
      </c>
      <c r="AG11" s="225">
        <f t="shared" si="2"/>
        <v>0</v>
      </c>
    </row>
    <row r="12" ht="22.5" customHeight="1" spans="1:33">
      <c r="A12" s="223" t="s">
        <v>217</v>
      </c>
      <c r="B12" s="224"/>
      <c r="C12" s="145"/>
      <c r="D12" s="145" t="s">
        <v>218</v>
      </c>
      <c r="E12" s="111">
        <v>1</v>
      </c>
      <c r="F12" s="111">
        <v>1</v>
      </c>
      <c r="G12" s="110">
        <v>13</v>
      </c>
      <c r="H12" s="110">
        <v>13</v>
      </c>
      <c r="I12" s="110">
        <v>0</v>
      </c>
      <c r="J12" s="110">
        <v>0</v>
      </c>
      <c r="K12" s="110">
        <v>7</v>
      </c>
      <c r="L12" s="110">
        <v>7</v>
      </c>
      <c r="M12" s="111">
        <v>0</v>
      </c>
      <c r="N12" s="111">
        <v>7</v>
      </c>
      <c r="O12" s="111">
        <v>0</v>
      </c>
      <c r="P12" s="111">
        <v>0</v>
      </c>
      <c r="Q12" s="111">
        <v>0</v>
      </c>
      <c r="R12" s="110">
        <v>0</v>
      </c>
      <c r="S12" s="110">
        <v>0</v>
      </c>
      <c r="T12" s="111">
        <v>0</v>
      </c>
      <c r="U12" s="111">
        <v>0</v>
      </c>
      <c r="V12" s="111">
        <v>0</v>
      </c>
      <c r="W12" s="111">
        <v>0</v>
      </c>
      <c r="X12" s="111">
        <v>0</v>
      </c>
      <c r="Y12" s="110">
        <v>6</v>
      </c>
      <c r="Z12" s="111">
        <v>6</v>
      </c>
      <c r="AA12" s="111">
        <v>0</v>
      </c>
      <c r="AB12" s="111">
        <v>0</v>
      </c>
      <c r="AC12" s="111">
        <v>0</v>
      </c>
      <c r="AD12" s="111">
        <v>0</v>
      </c>
      <c r="AE12" s="111">
        <v>0</v>
      </c>
      <c r="AF12" s="111">
        <v>0</v>
      </c>
      <c r="AG12" s="111">
        <v>0</v>
      </c>
    </row>
    <row r="13" s="219" customFormat="1" ht="22.5" customHeight="1" spans="1:33">
      <c r="A13" s="156"/>
      <c r="B13" s="156"/>
      <c r="C13" s="156"/>
      <c r="D13" s="156"/>
      <c r="E13" s="226"/>
      <c r="F13" s="226"/>
      <c r="G13" s="227"/>
      <c r="H13" s="227"/>
      <c r="I13" s="227"/>
      <c r="J13" s="227"/>
      <c r="K13" s="227"/>
      <c r="L13" s="227"/>
      <c r="M13" s="226"/>
      <c r="N13" s="226"/>
      <c r="O13" s="226"/>
      <c r="P13" s="226"/>
      <c r="Q13" s="226"/>
      <c r="R13" s="227"/>
      <c r="S13" s="227"/>
      <c r="T13" s="226"/>
      <c r="U13" s="226"/>
      <c r="V13" s="226"/>
      <c r="W13" s="226"/>
      <c r="X13" s="226"/>
      <c r="Y13" s="227"/>
      <c r="Z13" s="226"/>
      <c r="AA13" s="226"/>
      <c r="AB13" s="226"/>
      <c r="AC13" s="226"/>
      <c r="AD13" s="226"/>
      <c r="AE13" s="226"/>
      <c r="AF13" s="226"/>
      <c r="AG13" s="226"/>
    </row>
  </sheetData>
  <mergeCells count="37">
    <mergeCell ref="A1:AG1"/>
    <mergeCell ref="A3:F3"/>
    <mergeCell ref="G4:AB4"/>
    <mergeCell ref="AC4:AE4"/>
    <mergeCell ref="G5:J5"/>
    <mergeCell ref="K5:Q5"/>
    <mergeCell ref="R5:X5"/>
    <mergeCell ref="Y5:AB5"/>
    <mergeCell ref="AD5:AE5"/>
    <mergeCell ref="L6:O6"/>
    <mergeCell ref="S6:V6"/>
    <mergeCell ref="A13:C13"/>
    <mergeCell ref="D6:D7"/>
    <mergeCell ref="E6:E7"/>
    <mergeCell ref="F6:F7"/>
    <mergeCell ref="G6:G7"/>
    <mergeCell ref="H6:H7"/>
    <mergeCell ref="I6:I7"/>
    <mergeCell ref="J6:J7"/>
    <mergeCell ref="K6:K7"/>
    <mergeCell ref="P6:P7"/>
    <mergeCell ref="Q6:Q7"/>
    <mergeCell ref="R6:R7"/>
    <mergeCell ref="W6:W7"/>
    <mergeCell ref="X6:X7"/>
    <mergeCell ref="Y6:Y7"/>
    <mergeCell ref="Z6:Z7"/>
    <mergeCell ref="AA6:AA7"/>
    <mergeCell ref="AB6:AB7"/>
    <mergeCell ref="AC5:AC7"/>
    <mergeCell ref="AD6:AD7"/>
    <mergeCell ref="AE6:AE7"/>
    <mergeCell ref="AF4:AF7"/>
    <mergeCell ref="AG4:AG7"/>
    <mergeCell ref="A4:D5"/>
    <mergeCell ref="E4:F5"/>
    <mergeCell ref="A6:C7"/>
  </mergeCells>
  <printOptions horizontalCentered="1" verticalCentered="1"/>
  <pageMargins left="0.52" right="0.1" top="1.25" bottom="0.4" header="0.31" footer="0.31"/>
  <pageSetup paperSize="8" scale="75" orientation="landscape" blackAndWhite="1" useFirstPageNumber="1"/>
  <headerFooter>
    <oddHeader>&amp;L
&amp;16&amp;"Calibri"&amp;K000000编制单位：阳泉市红十字会&amp;C
&amp;21&amp;"Calibri"&amp;B&amp;K000000基本数字表&amp;R
&amp;16&amp;"Calibri"&amp;K000000财决附02表
&amp;16&amp;"Calibri"&amp;K000000单位：个、人</oddHeader>
    <oddFooter>&amp;C&amp;14&amp;"Calibri"&amp;K0a0000第 &amp;P&amp;14&amp;"Calibri"&amp;K0a0000 页，共 &amp;N&amp;14&amp;"Calibri"&amp;K0a0000 页</oddFooter>
  </headerFooter>
  <tableParts count="1">
    <tablePart r:id="rId1"/>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workbookViewId="0">
      <selection activeCell="A1" sqref="A1:H1"/>
    </sheetView>
  </sheetViews>
  <sheetFormatPr defaultColWidth="9" defaultRowHeight="14.25" customHeight="1" outlineLevelCol="7"/>
  <cols>
    <col min="1" max="1" width="33.75" style="180" customWidth="1"/>
    <col min="2" max="2" width="3.5" style="180" customWidth="1"/>
    <col min="3" max="3" width="18.75" style="180" customWidth="1"/>
    <col min="4" max="4" width="18.75" customWidth="1"/>
    <col min="5" max="5" width="18.75" style="180" customWidth="1"/>
    <col min="6" max="6" width="33.75" style="180" customWidth="1"/>
    <col min="7" max="7" width="3.5" style="180" customWidth="1"/>
    <col min="8" max="8" width="18.75" customWidth="1"/>
  </cols>
  <sheetData>
    <row r="1" s="178" customFormat="1" ht="21" customHeight="1" spans="1:8">
      <c r="A1" s="181" t="s">
        <v>538</v>
      </c>
      <c r="B1" s="181"/>
      <c r="C1" s="181"/>
      <c r="D1" s="181"/>
      <c r="E1" s="181"/>
      <c r="F1" s="181"/>
      <c r="G1" s="181"/>
      <c r="H1" s="181"/>
    </row>
    <row r="2" s="179" customFormat="1" ht="18" customHeight="1" spans="1:8">
      <c r="A2" s="182"/>
      <c r="B2" s="182"/>
      <c r="C2" s="182"/>
      <c r="E2" s="182"/>
      <c r="F2" s="198"/>
      <c r="G2" s="198"/>
      <c r="H2" s="199" t="s">
        <v>539</v>
      </c>
    </row>
    <row r="3" s="179" customFormat="1" ht="18" customHeight="1" spans="1:8">
      <c r="A3" s="183" t="s">
        <v>2</v>
      </c>
      <c r="B3" s="182"/>
      <c r="C3" s="182"/>
      <c r="E3" s="182"/>
      <c r="F3" s="198"/>
      <c r="G3" s="198"/>
      <c r="H3" s="199" t="s">
        <v>3</v>
      </c>
    </row>
    <row r="4" s="179" customFormat="1" ht="22.5" customHeight="1" spans="1:8">
      <c r="A4" s="184" t="s">
        <v>470</v>
      </c>
      <c r="B4" s="185" t="s">
        <v>7</v>
      </c>
      <c r="C4" s="185" t="s">
        <v>8</v>
      </c>
      <c r="D4" s="185" t="s">
        <v>9</v>
      </c>
      <c r="E4" s="200" t="s">
        <v>540</v>
      </c>
      <c r="F4" s="185" t="s">
        <v>470</v>
      </c>
      <c r="G4" s="185" t="s">
        <v>7</v>
      </c>
      <c r="H4" s="201" t="s">
        <v>540</v>
      </c>
    </row>
    <row r="5" s="179" customFormat="1" ht="22.5" customHeight="1" spans="1:8">
      <c r="A5" s="186" t="s">
        <v>475</v>
      </c>
      <c r="B5" s="187" t="s">
        <v>7</v>
      </c>
      <c r="C5" s="187" t="s">
        <v>14</v>
      </c>
      <c r="D5" s="188">
        <v>2</v>
      </c>
      <c r="E5" s="187">
        <v>3</v>
      </c>
      <c r="F5" s="187" t="s">
        <v>475</v>
      </c>
      <c r="G5" s="187" t="s">
        <v>7</v>
      </c>
      <c r="H5" s="202">
        <v>4</v>
      </c>
    </row>
    <row r="6" s="179" customFormat="1" ht="22.5" customHeight="1" spans="1:8">
      <c r="A6" s="189" t="s">
        <v>541</v>
      </c>
      <c r="B6" s="187" t="s">
        <v>14</v>
      </c>
      <c r="C6" s="190" t="s">
        <v>64</v>
      </c>
      <c r="D6" s="190" t="s">
        <v>64</v>
      </c>
      <c r="E6" s="190" t="s">
        <v>64</v>
      </c>
      <c r="F6" s="203" t="s">
        <v>542</v>
      </c>
      <c r="G6" s="187">
        <v>28</v>
      </c>
      <c r="H6" s="204" t="s">
        <v>391</v>
      </c>
    </row>
    <row r="7" s="179" customFormat="1" ht="22.5" customHeight="1" spans="1:8">
      <c r="A7" s="189" t="s">
        <v>543</v>
      </c>
      <c r="B7" s="187" t="s">
        <v>15</v>
      </c>
      <c r="C7" s="191">
        <f>C8+C9+C12</f>
        <v>0</v>
      </c>
      <c r="D7" s="191">
        <f>D8+D9+D12</f>
        <v>0</v>
      </c>
      <c r="E7" s="191">
        <f>E8+E9+E12</f>
        <v>0</v>
      </c>
      <c r="F7" s="203" t="s">
        <v>544</v>
      </c>
      <c r="G7" s="187">
        <v>29</v>
      </c>
      <c r="H7" s="205">
        <f>SUM(H8:H15)</f>
        <v>0</v>
      </c>
    </row>
    <row r="8" s="179" customFormat="1" ht="22.5" customHeight="1" spans="1:8">
      <c r="A8" s="189" t="s">
        <v>545</v>
      </c>
      <c r="B8" s="187" t="s">
        <v>16</v>
      </c>
      <c r="C8" s="192">
        <v>0</v>
      </c>
      <c r="D8" s="192">
        <v>0</v>
      </c>
      <c r="E8" s="192">
        <v>0</v>
      </c>
      <c r="F8" s="203" t="s">
        <v>546</v>
      </c>
      <c r="G8" s="187">
        <v>30</v>
      </c>
      <c r="H8" s="206">
        <v>0</v>
      </c>
    </row>
    <row r="9" s="179" customFormat="1" ht="22.5" customHeight="1" spans="1:8">
      <c r="A9" s="189" t="s">
        <v>547</v>
      </c>
      <c r="B9" s="187" t="s">
        <v>17</v>
      </c>
      <c r="C9" s="191">
        <f>C10+C11</f>
        <v>0</v>
      </c>
      <c r="D9" s="191">
        <f>D10+D11</f>
        <v>0</v>
      </c>
      <c r="E9" s="191">
        <f>E10+E11</f>
        <v>0</v>
      </c>
      <c r="F9" s="203" t="s">
        <v>548</v>
      </c>
      <c r="G9" s="187">
        <v>31</v>
      </c>
      <c r="H9" s="206">
        <v>0</v>
      </c>
    </row>
    <row r="10" s="179" customFormat="1" ht="22.5" customHeight="1" spans="1:8">
      <c r="A10" s="189" t="s">
        <v>549</v>
      </c>
      <c r="B10" s="187" t="s">
        <v>18</v>
      </c>
      <c r="C10" s="192">
        <v>0</v>
      </c>
      <c r="D10" s="192">
        <v>0</v>
      </c>
      <c r="E10" s="192">
        <v>0</v>
      </c>
      <c r="F10" s="203" t="s">
        <v>550</v>
      </c>
      <c r="G10" s="187">
        <v>32</v>
      </c>
      <c r="H10" s="206">
        <v>0</v>
      </c>
    </row>
    <row r="11" s="179" customFormat="1" ht="22.5" customHeight="1" spans="1:8">
      <c r="A11" s="189" t="s">
        <v>551</v>
      </c>
      <c r="B11" s="187" t="s">
        <v>19</v>
      </c>
      <c r="C11" s="192">
        <v>0</v>
      </c>
      <c r="D11" s="192">
        <v>0</v>
      </c>
      <c r="E11" s="192">
        <v>0</v>
      </c>
      <c r="F11" s="203" t="s">
        <v>552</v>
      </c>
      <c r="G11" s="187">
        <v>33</v>
      </c>
      <c r="H11" s="206">
        <v>0</v>
      </c>
    </row>
    <row r="12" s="179" customFormat="1" ht="22.5" customHeight="1" spans="1:8">
      <c r="A12" s="189" t="s">
        <v>553</v>
      </c>
      <c r="B12" s="187" t="s">
        <v>45</v>
      </c>
      <c r="C12" s="192">
        <v>0</v>
      </c>
      <c r="D12" s="192">
        <v>0</v>
      </c>
      <c r="E12" s="192">
        <v>0</v>
      </c>
      <c r="F12" s="203" t="s">
        <v>554</v>
      </c>
      <c r="G12" s="187">
        <v>34</v>
      </c>
      <c r="H12" s="206">
        <v>0</v>
      </c>
    </row>
    <row r="13" s="179" customFormat="1" ht="22.5" customHeight="1" spans="1:8">
      <c r="A13" s="189" t="s">
        <v>555</v>
      </c>
      <c r="B13" s="187" t="s">
        <v>50</v>
      </c>
      <c r="C13" s="190" t="s">
        <v>64</v>
      </c>
      <c r="D13" s="190" t="s">
        <v>64</v>
      </c>
      <c r="E13" s="192">
        <v>0</v>
      </c>
      <c r="F13" s="203" t="s">
        <v>556</v>
      </c>
      <c r="G13" s="187">
        <v>35</v>
      </c>
      <c r="H13" s="206">
        <v>0</v>
      </c>
    </row>
    <row r="14" s="179" customFormat="1" ht="22.5" customHeight="1" spans="1:8">
      <c r="A14" s="189" t="s">
        <v>557</v>
      </c>
      <c r="B14" s="187" t="s">
        <v>54</v>
      </c>
      <c r="C14" s="190" t="s">
        <v>64</v>
      </c>
      <c r="D14" s="190" t="s">
        <v>64</v>
      </c>
      <c r="E14" s="192">
        <v>0</v>
      </c>
      <c r="F14" s="203" t="s">
        <v>558</v>
      </c>
      <c r="G14" s="187">
        <v>36</v>
      </c>
      <c r="H14" s="206">
        <v>0</v>
      </c>
    </row>
    <row r="15" s="179" customFormat="1" ht="22.5" customHeight="1" spans="1:8">
      <c r="A15" s="189" t="s">
        <v>559</v>
      </c>
      <c r="B15" s="187" t="s">
        <v>57</v>
      </c>
      <c r="C15" s="190" t="s">
        <v>64</v>
      </c>
      <c r="D15" s="190" t="s">
        <v>64</v>
      </c>
      <c r="E15" s="192">
        <v>0</v>
      </c>
      <c r="F15" s="203" t="s">
        <v>560</v>
      </c>
      <c r="G15" s="187">
        <v>37</v>
      </c>
      <c r="H15" s="206">
        <v>0</v>
      </c>
    </row>
    <row r="16" s="179" customFormat="1" ht="22.5" customHeight="1" spans="1:8">
      <c r="A16" s="189" t="s">
        <v>561</v>
      </c>
      <c r="B16" s="187" t="s">
        <v>60</v>
      </c>
      <c r="C16" s="190" t="s">
        <v>64</v>
      </c>
      <c r="D16" s="190" t="s">
        <v>64</v>
      </c>
      <c r="E16" s="207">
        <v>0</v>
      </c>
      <c r="F16" s="203" t="s">
        <v>562</v>
      </c>
      <c r="G16" s="187">
        <v>38</v>
      </c>
      <c r="H16" s="208">
        <v>0</v>
      </c>
    </row>
    <row r="17" s="179" customFormat="1" ht="22.5" customHeight="1" spans="1:8">
      <c r="A17" s="189" t="s">
        <v>563</v>
      </c>
      <c r="B17" s="187" t="s">
        <v>65</v>
      </c>
      <c r="C17" s="190" t="s">
        <v>64</v>
      </c>
      <c r="D17" s="190" t="s">
        <v>64</v>
      </c>
      <c r="E17" s="209">
        <v>0</v>
      </c>
      <c r="F17" s="203" t="s">
        <v>564</v>
      </c>
      <c r="G17" s="187">
        <v>39</v>
      </c>
      <c r="H17" s="210"/>
    </row>
    <row r="18" s="179" customFormat="1" ht="22.5" customHeight="1" spans="1:8">
      <c r="A18" s="189" t="s">
        <v>565</v>
      </c>
      <c r="B18" s="187" t="s">
        <v>69</v>
      </c>
      <c r="C18" s="190" t="s">
        <v>64</v>
      </c>
      <c r="D18" s="190" t="s">
        <v>64</v>
      </c>
      <c r="E18" s="209">
        <v>0</v>
      </c>
      <c r="F18" s="203" t="s">
        <v>566</v>
      </c>
      <c r="G18" s="187">
        <v>40</v>
      </c>
      <c r="H18" s="211">
        <f>SUM(H19:H21)</f>
        <v>0</v>
      </c>
    </row>
    <row r="19" s="179" customFormat="1" ht="22.5" customHeight="1" spans="1:8">
      <c r="A19" s="189" t="s">
        <v>567</v>
      </c>
      <c r="B19" s="187" t="s">
        <v>73</v>
      </c>
      <c r="C19" s="190" t="s">
        <v>64</v>
      </c>
      <c r="D19" s="190" t="s">
        <v>64</v>
      </c>
      <c r="E19" s="209">
        <v>0</v>
      </c>
      <c r="F19" s="203" t="s">
        <v>568</v>
      </c>
      <c r="G19" s="187">
        <v>41</v>
      </c>
      <c r="H19" s="212">
        <v>0</v>
      </c>
    </row>
    <row r="20" s="179" customFormat="1" ht="22.5" customHeight="1" spans="1:8">
      <c r="A20" s="189" t="s">
        <v>569</v>
      </c>
      <c r="B20" s="187" t="s">
        <v>77</v>
      </c>
      <c r="C20" s="190" t="s">
        <v>64</v>
      </c>
      <c r="D20" s="190" t="s">
        <v>64</v>
      </c>
      <c r="E20" s="209">
        <v>0</v>
      </c>
      <c r="F20" s="203" t="s">
        <v>570</v>
      </c>
      <c r="G20" s="187">
        <v>42</v>
      </c>
      <c r="H20" s="212">
        <v>0</v>
      </c>
    </row>
    <row r="21" s="179" customFormat="1" ht="22.5" customHeight="1" spans="1:8">
      <c r="A21" s="189" t="s">
        <v>571</v>
      </c>
      <c r="B21" s="187" t="s">
        <v>81</v>
      </c>
      <c r="C21" s="190" t="s">
        <v>64</v>
      </c>
      <c r="D21" s="190" t="s">
        <v>64</v>
      </c>
      <c r="E21" s="209">
        <v>0</v>
      </c>
      <c r="F21" s="203" t="s">
        <v>572</v>
      </c>
      <c r="G21" s="187">
        <v>43</v>
      </c>
      <c r="H21" s="212">
        <v>0</v>
      </c>
    </row>
    <row r="22" s="179" customFormat="1" ht="22.5" customHeight="1" spans="1:8">
      <c r="A22" s="189" t="s">
        <v>573</v>
      </c>
      <c r="B22" s="187" t="s">
        <v>85</v>
      </c>
      <c r="C22" s="190" t="s">
        <v>64</v>
      </c>
      <c r="D22" s="190" t="s">
        <v>64</v>
      </c>
      <c r="E22" s="209">
        <v>0</v>
      </c>
      <c r="F22" s="203" t="s">
        <v>574</v>
      </c>
      <c r="G22" s="187">
        <v>44</v>
      </c>
      <c r="H22" s="212">
        <v>0</v>
      </c>
    </row>
    <row r="23" s="179" customFormat="1" ht="22.5" customHeight="1" spans="1:8">
      <c r="A23" s="189" t="s">
        <v>575</v>
      </c>
      <c r="B23" s="187" t="s">
        <v>89</v>
      </c>
      <c r="C23" s="190" t="s">
        <v>64</v>
      </c>
      <c r="D23" s="190" t="s">
        <v>64</v>
      </c>
      <c r="E23" s="209">
        <v>0</v>
      </c>
      <c r="F23" s="203" t="s">
        <v>576</v>
      </c>
      <c r="G23" s="187">
        <v>45</v>
      </c>
      <c r="H23" s="212">
        <v>0</v>
      </c>
    </row>
    <row r="24" s="179" customFormat="1" ht="22.5" customHeight="1" spans="1:8">
      <c r="A24" s="189" t="s">
        <v>577</v>
      </c>
      <c r="B24" s="187" t="s">
        <v>93</v>
      </c>
      <c r="C24" s="190" t="s">
        <v>64</v>
      </c>
      <c r="D24" s="190" t="s">
        <v>64</v>
      </c>
      <c r="E24" s="209">
        <v>0</v>
      </c>
      <c r="F24" s="203" t="s">
        <v>578</v>
      </c>
      <c r="G24" s="187">
        <v>46</v>
      </c>
      <c r="H24" s="213">
        <f>H25+H26+H27</f>
        <v>2</v>
      </c>
    </row>
    <row r="25" s="179" customFormat="1" ht="22.5" customHeight="1" spans="1:8">
      <c r="A25" s="189" t="s">
        <v>579</v>
      </c>
      <c r="B25" s="187" t="s">
        <v>97</v>
      </c>
      <c r="C25" s="190" t="s">
        <v>64</v>
      </c>
      <c r="D25" s="190" t="s">
        <v>64</v>
      </c>
      <c r="E25" s="209">
        <v>0</v>
      </c>
      <c r="F25" s="203" t="s">
        <v>580</v>
      </c>
      <c r="G25" s="187">
        <v>47</v>
      </c>
      <c r="H25" s="208">
        <v>0</v>
      </c>
    </row>
    <row r="26" s="179" customFormat="1" ht="22.5" customHeight="1" spans="1:8">
      <c r="A26" s="189" t="s">
        <v>581</v>
      </c>
      <c r="B26" s="187" t="s">
        <v>101</v>
      </c>
      <c r="C26" s="190" t="s">
        <v>64</v>
      </c>
      <c r="D26" s="190" t="s">
        <v>64</v>
      </c>
      <c r="E26" s="209">
        <v>0</v>
      </c>
      <c r="F26" s="203" t="s">
        <v>582</v>
      </c>
      <c r="G26" s="187">
        <v>48</v>
      </c>
      <c r="H26" s="208">
        <v>2</v>
      </c>
    </row>
    <row r="27" s="179" customFormat="1" ht="22.5" customHeight="1" spans="1:8">
      <c r="A27" s="189" t="s">
        <v>583</v>
      </c>
      <c r="B27" s="187" t="s">
        <v>105</v>
      </c>
      <c r="C27" s="190" t="s">
        <v>64</v>
      </c>
      <c r="D27" s="190" t="s">
        <v>64</v>
      </c>
      <c r="E27" s="192">
        <v>18000</v>
      </c>
      <c r="F27" s="203" t="s">
        <v>584</v>
      </c>
      <c r="G27" s="187">
        <v>49</v>
      </c>
      <c r="H27" s="208">
        <v>0</v>
      </c>
    </row>
    <row r="28" s="179" customFormat="1" ht="22.5" customHeight="1" spans="1:8">
      <c r="A28" s="189" t="s">
        <v>585</v>
      </c>
      <c r="B28" s="187" t="s">
        <v>108</v>
      </c>
      <c r="C28" s="190" t="s">
        <v>64</v>
      </c>
      <c r="D28" s="190" t="s">
        <v>64</v>
      </c>
      <c r="E28" s="192">
        <v>3078</v>
      </c>
      <c r="F28" s="203" t="s">
        <v>586</v>
      </c>
      <c r="G28" s="187">
        <v>50</v>
      </c>
      <c r="H28" s="214"/>
    </row>
    <row r="29" s="179" customFormat="1" ht="22.5" customHeight="1" spans="1:8">
      <c r="A29" s="189" t="s">
        <v>587</v>
      </c>
      <c r="B29" s="187" t="s">
        <v>111</v>
      </c>
      <c r="C29" s="190" t="s">
        <v>64</v>
      </c>
      <c r="D29" s="190" t="s">
        <v>64</v>
      </c>
      <c r="E29" s="191">
        <f>E30+E31</f>
        <v>139880.08</v>
      </c>
      <c r="F29" s="203" t="s">
        <v>588</v>
      </c>
      <c r="G29" s="187">
        <v>51</v>
      </c>
      <c r="H29" s="214"/>
    </row>
    <row r="30" s="179" customFormat="1" ht="22.5" customHeight="1" spans="1:8">
      <c r="A30" s="189" t="s">
        <v>589</v>
      </c>
      <c r="B30" s="187" t="s">
        <v>114</v>
      </c>
      <c r="C30" s="190" t="s">
        <v>64</v>
      </c>
      <c r="D30" s="190" t="s">
        <v>64</v>
      </c>
      <c r="E30" s="192">
        <v>0</v>
      </c>
      <c r="F30" s="203" t="s">
        <v>590</v>
      </c>
      <c r="G30" s="187">
        <v>52</v>
      </c>
      <c r="H30" s="214"/>
    </row>
    <row r="31" s="179" customFormat="1" ht="22.5" customHeight="1" spans="1:8">
      <c r="A31" s="189" t="s">
        <v>591</v>
      </c>
      <c r="B31" s="187" t="s">
        <v>117</v>
      </c>
      <c r="C31" s="190" t="s">
        <v>64</v>
      </c>
      <c r="D31" s="190" t="s">
        <v>64</v>
      </c>
      <c r="E31" s="192">
        <v>139880.08</v>
      </c>
      <c r="F31" s="203" t="s">
        <v>592</v>
      </c>
      <c r="G31" s="187">
        <v>53</v>
      </c>
      <c r="H31" s="214"/>
    </row>
    <row r="32" s="179" customFormat="1" ht="22.5" customHeight="1" spans="1:8">
      <c r="A32" s="193"/>
      <c r="B32" s="194">
        <v>27</v>
      </c>
      <c r="C32" s="195"/>
      <c r="D32" s="196"/>
      <c r="E32" s="215"/>
      <c r="F32" s="216" t="s">
        <v>593</v>
      </c>
      <c r="G32" s="194">
        <v>54</v>
      </c>
      <c r="H32" s="217"/>
    </row>
    <row r="33" ht="44" customHeight="1" spans="1:8">
      <c r="A33" s="197" t="s">
        <v>594</v>
      </c>
      <c r="B33" s="197"/>
      <c r="C33" s="197"/>
      <c r="D33" s="197"/>
      <c r="E33" s="197"/>
      <c r="F33" s="197"/>
      <c r="G33" s="197"/>
      <c r="H33" s="197"/>
    </row>
  </sheetData>
  <mergeCells count="4">
    <mergeCell ref="A1:H1"/>
    <mergeCell ref="A33:H33"/>
    <mergeCell ref="B4:B5"/>
    <mergeCell ref="G4:G5"/>
  </mergeCells>
  <printOptions horizontalCentered="1" verticalCentered="1"/>
  <pageMargins left="0.31" right="0.1" top="1.56" bottom="1.56" header="0.63" footer="0.31"/>
  <pageSetup paperSize="8" orientation="landscape" blackAndWhite="1" useFirstPageNumber="1"/>
  <headerFooter>
    <oddHeader>&amp;L
&amp;14&amp;"Calibri"&amp;K000000编制单位：阳泉市红十字会
&amp;16&amp;"Calibri"&amp;K000000  &amp;C
&amp;21&amp;"Calibri"&amp;B&amp;K000000机构运行信息表&amp;R
&amp;14&amp;"Calibri"&amp;K000000财决附03表
&amp;14&amp;"Calibri"&amp;K000000金额单位：元</oddHead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A1" sqref="A1:L1"/>
    </sheetView>
  </sheetViews>
  <sheetFormatPr defaultColWidth="9" defaultRowHeight="14.25" customHeight="1"/>
  <cols>
    <col min="1" max="4" width="2.625" style="168" customWidth="1"/>
    <col min="5" max="5" width="27.5" style="168" customWidth="1"/>
    <col min="6" max="12" width="18.75" style="168" customWidth="1"/>
  </cols>
  <sheetData>
    <row r="1" s="164" customFormat="1" ht="21" customHeight="1" spans="1:12">
      <c r="A1" s="169" t="s">
        <v>595</v>
      </c>
      <c r="B1" s="169"/>
      <c r="C1" s="169"/>
      <c r="D1" s="169"/>
      <c r="E1" s="169"/>
      <c r="F1" s="169"/>
      <c r="G1" s="169"/>
      <c r="H1" s="169"/>
      <c r="I1" s="169"/>
      <c r="J1" s="169"/>
      <c r="K1" s="169"/>
      <c r="L1" s="169"/>
    </row>
    <row r="2" s="165" customFormat="1" ht="18" customHeight="1" spans="1:12">
      <c r="A2" s="170"/>
      <c r="B2" s="170"/>
      <c r="C2" s="170"/>
      <c r="D2" s="170"/>
      <c r="E2" s="170"/>
      <c r="F2" s="170"/>
      <c r="G2" s="149"/>
      <c r="H2" s="149"/>
      <c r="I2" s="149"/>
      <c r="J2" s="149"/>
      <c r="K2" s="149"/>
      <c r="L2" s="176" t="s">
        <v>596</v>
      </c>
    </row>
    <row r="3" s="165" customFormat="1" ht="18" customHeight="1" spans="1:12">
      <c r="A3" s="171" t="s">
        <v>2</v>
      </c>
      <c r="B3" s="170"/>
      <c r="C3" s="170"/>
      <c r="D3" s="170"/>
      <c r="E3" s="170"/>
      <c r="F3" s="170"/>
      <c r="G3" s="149"/>
      <c r="H3" s="149"/>
      <c r="I3" s="149"/>
      <c r="J3" s="149"/>
      <c r="K3" s="149"/>
      <c r="L3" s="176" t="s">
        <v>3</v>
      </c>
    </row>
    <row r="4" s="166" customFormat="1" ht="18" customHeight="1" spans="1:12">
      <c r="A4" s="38" t="s">
        <v>6</v>
      </c>
      <c r="B4" s="38"/>
      <c r="C4" s="38"/>
      <c r="D4" s="38"/>
      <c r="E4" s="38"/>
      <c r="F4" s="38" t="s">
        <v>189</v>
      </c>
      <c r="G4" s="38" t="s">
        <v>597</v>
      </c>
      <c r="H4" s="38"/>
      <c r="I4" s="38"/>
      <c r="J4" s="38" t="s">
        <v>598</v>
      </c>
      <c r="K4" s="38"/>
      <c r="L4" s="38"/>
    </row>
    <row r="5" s="166" customFormat="1" ht="18" customHeight="1" spans="1:12">
      <c r="A5" s="38" t="s">
        <v>599</v>
      </c>
      <c r="B5" s="38"/>
      <c r="C5" s="38"/>
      <c r="D5" s="38"/>
      <c r="E5" s="38" t="s">
        <v>188</v>
      </c>
      <c r="F5" s="38"/>
      <c r="G5" s="38" t="s">
        <v>597</v>
      </c>
      <c r="H5" s="38"/>
      <c r="I5" s="38"/>
      <c r="J5" s="177" t="s">
        <v>598</v>
      </c>
      <c r="K5" s="38"/>
      <c r="L5" s="38"/>
    </row>
    <row r="6" s="166" customFormat="1" ht="30" customHeight="1" spans="1:12">
      <c r="A6" s="38"/>
      <c r="B6" s="38"/>
      <c r="C6" s="38"/>
      <c r="D6" s="38"/>
      <c r="E6" s="38"/>
      <c r="F6" s="38"/>
      <c r="G6" s="38" t="s">
        <v>138</v>
      </c>
      <c r="H6" s="38" t="s">
        <v>600</v>
      </c>
      <c r="I6" s="38" t="s">
        <v>601</v>
      </c>
      <c r="J6" s="177" t="s">
        <v>138</v>
      </c>
      <c r="K6" s="38" t="s">
        <v>602</v>
      </c>
      <c r="L6" s="38" t="s">
        <v>603</v>
      </c>
    </row>
    <row r="7" s="166" customFormat="1" ht="22.5" customHeight="1" spans="1:12">
      <c r="A7" s="38" t="s">
        <v>197</v>
      </c>
      <c r="B7" s="38" t="s">
        <v>198</v>
      </c>
      <c r="C7" s="38" t="s">
        <v>199</v>
      </c>
      <c r="D7" s="38" t="s">
        <v>604</v>
      </c>
      <c r="E7" s="38" t="s">
        <v>475</v>
      </c>
      <c r="F7" s="38">
        <v>1</v>
      </c>
      <c r="G7" s="38">
        <v>2</v>
      </c>
      <c r="H7" s="38">
        <v>3</v>
      </c>
      <c r="I7" s="38">
        <v>4</v>
      </c>
      <c r="J7" s="38">
        <v>5</v>
      </c>
      <c r="K7" s="38">
        <v>6</v>
      </c>
      <c r="L7" s="38">
        <v>7</v>
      </c>
    </row>
    <row r="8" s="167" customFormat="1" ht="22.5" customHeight="1" spans="1:12">
      <c r="A8" s="172" t="s">
        <v>379</v>
      </c>
      <c r="B8" s="173"/>
      <c r="C8" s="173"/>
      <c r="D8" s="174"/>
      <c r="E8" s="175" t="s">
        <v>189</v>
      </c>
      <c r="F8" s="78">
        <v>0</v>
      </c>
      <c r="G8" s="78">
        <v>0</v>
      </c>
      <c r="H8" s="160">
        <f>H9+H10+H11+H12+H13+H14+H15+H16+H17</f>
        <v>0</v>
      </c>
      <c r="I8" s="160">
        <f>I9+I10+I11+I12+I13+I14+I15+I16+I17</f>
        <v>0</v>
      </c>
      <c r="J8" s="78">
        <v>0</v>
      </c>
      <c r="K8" s="160">
        <f>K9+K10+K11+K12+K13+K14+K15+K16+K17</f>
        <v>0</v>
      </c>
      <c r="L8" s="160">
        <f>L9+L10+L11+L12+L13+L14+L15+L16+L17</f>
        <v>0</v>
      </c>
    </row>
    <row r="9" ht="22.5" customHeight="1" spans="1:12">
      <c r="A9" s="172" t="s">
        <v>605</v>
      </c>
      <c r="B9" s="173"/>
      <c r="C9" s="173"/>
      <c r="D9" s="174"/>
      <c r="E9" s="175" t="s">
        <v>606</v>
      </c>
      <c r="F9" s="78">
        <v>0</v>
      </c>
      <c r="G9" s="78">
        <v>0</v>
      </c>
      <c r="H9" s="160">
        <v>0</v>
      </c>
      <c r="I9" s="160">
        <v>0</v>
      </c>
      <c r="J9" s="78">
        <v>0</v>
      </c>
      <c r="K9" s="160">
        <v>0</v>
      </c>
      <c r="L9" s="160">
        <v>0</v>
      </c>
    </row>
    <row r="10" ht="22.5" customHeight="1" spans="1:12">
      <c r="A10" s="172" t="s">
        <v>607</v>
      </c>
      <c r="B10" s="173"/>
      <c r="C10" s="173"/>
      <c r="D10" s="174"/>
      <c r="E10" s="175" t="s">
        <v>608</v>
      </c>
      <c r="F10" s="78">
        <v>0</v>
      </c>
      <c r="G10" s="78">
        <v>0</v>
      </c>
      <c r="H10" s="160">
        <v>0</v>
      </c>
      <c r="I10" s="160">
        <v>0</v>
      </c>
      <c r="J10" s="78">
        <v>0</v>
      </c>
      <c r="K10" s="160">
        <v>0</v>
      </c>
      <c r="L10" s="160">
        <v>0</v>
      </c>
    </row>
    <row r="11" ht="22.5" customHeight="1" spans="1:12">
      <c r="A11" s="172" t="s">
        <v>609</v>
      </c>
      <c r="B11" s="173"/>
      <c r="C11" s="173"/>
      <c r="D11" s="174"/>
      <c r="E11" s="175" t="s">
        <v>610</v>
      </c>
      <c r="F11" s="78">
        <v>0</v>
      </c>
      <c r="G11" s="78">
        <v>0</v>
      </c>
      <c r="H11" s="160">
        <v>0</v>
      </c>
      <c r="I11" s="160">
        <v>0</v>
      </c>
      <c r="J11" s="78">
        <v>0</v>
      </c>
      <c r="K11" s="160">
        <v>0</v>
      </c>
      <c r="L11" s="160">
        <v>0</v>
      </c>
    </row>
    <row r="12" ht="22.5" customHeight="1" spans="1:12">
      <c r="A12" s="172" t="s">
        <v>611</v>
      </c>
      <c r="B12" s="173"/>
      <c r="C12" s="173"/>
      <c r="D12" s="174"/>
      <c r="E12" s="175" t="s">
        <v>612</v>
      </c>
      <c r="F12" s="78">
        <v>0</v>
      </c>
      <c r="G12" s="78">
        <v>0</v>
      </c>
      <c r="H12" s="160">
        <v>0</v>
      </c>
      <c r="I12" s="160">
        <v>0</v>
      </c>
      <c r="J12" s="78">
        <v>0</v>
      </c>
      <c r="K12" s="160">
        <v>0</v>
      </c>
      <c r="L12" s="160">
        <v>0</v>
      </c>
    </row>
    <row r="13" ht="22.5" customHeight="1" spans="1:12">
      <c r="A13" s="172" t="s">
        <v>613</v>
      </c>
      <c r="B13" s="173"/>
      <c r="C13" s="173"/>
      <c r="D13" s="174"/>
      <c r="E13" s="175" t="s">
        <v>614</v>
      </c>
      <c r="F13" s="78">
        <v>0</v>
      </c>
      <c r="G13" s="78">
        <v>0</v>
      </c>
      <c r="H13" s="160">
        <v>0</v>
      </c>
      <c r="I13" s="160">
        <v>0</v>
      </c>
      <c r="J13" s="78">
        <v>0</v>
      </c>
      <c r="K13" s="160">
        <v>0</v>
      </c>
      <c r="L13" s="160">
        <v>0</v>
      </c>
    </row>
    <row r="14" ht="22.5" customHeight="1" spans="1:12">
      <c r="A14" s="172" t="s">
        <v>615</v>
      </c>
      <c r="B14" s="173"/>
      <c r="C14" s="173"/>
      <c r="D14" s="174"/>
      <c r="E14" s="175" t="s">
        <v>616</v>
      </c>
      <c r="F14" s="78">
        <v>0</v>
      </c>
      <c r="G14" s="78">
        <v>0</v>
      </c>
      <c r="H14" s="160">
        <v>0</v>
      </c>
      <c r="I14" s="160">
        <v>0</v>
      </c>
      <c r="J14" s="78">
        <v>0</v>
      </c>
      <c r="K14" s="160">
        <v>0</v>
      </c>
      <c r="L14" s="160">
        <v>0</v>
      </c>
    </row>
    <row r="15" ht="22.5" customHeight="1" spans="1:12">
      <c r="A15" s="172" t="s">
        <v>617</v>
      </c>
      <c r="B15" s="173"/>
      <c r="C15" s="173"/>
      <c r="D15" s="174"/>
      <c r="E15" s="175" t="s">
        <v>618</v>
      </c>
      <c r="F15" s="78">
        <v>0</v>
      </c>
      <c r="G15" s="78">
        <v>0</v>
      </c>
      <c r="H15" s="160">
        <v>0</v>
      </c>
      <c r="I15" s="160">
        <v>0</v>
      </c>
      <c r="J15" s="78">
        <v>0</v>
      </c>
      <c r="K15" s="160">
        <v>0</v>
      </c>
      <c r="L15" s="160">
        <v>0</v>
      </c>
    </row>
    <row r="16" ht="22.5" customHeight="1" spans="1:12">
      <c r="A16" s="172" t="s">
        <v>619</v>
      </c>
      <c r="B16" s="173"/>
      <c r="C16" s="173"/>
      <c r="D16" s="174"/>
      <c r="E16" s="175" t="s">
        <v>620</v>
      </c>
      <c r="F16" s="78">
        <v>0</v>
      </c>
      <c r="G16" s="78">
        <v>0</v>
      </c>
      <c r="H16" s="160">
        <v>0</v>
      </c>
      <c r="I16" s="160">
        <v>0</v>
      </c>
      <c r="J16" s="78">
        <v>0</v>
      </c>
      <c r="K16" s="160">
        <v>0</v>
      </c>
      <c r="L16" s="160">
        <v>0</v>
      </c>
    </row>
    <row r="17" ht="22.5" customHeight="1" spans="1:12">
      <c r="A17" s="172" t="s">
        <v>621</v>
      </c>
      <c r="B17" s="173"/>
      <c r="C17" s="173"/>
      <c r="D17" s="174"/>
      <c r="E17" s="175" t="s">
        <v>622</v>
      </c>
      <c r="F17" s="78">
        <v>0</v>
      </c>
      <c r="G17" s="78">
        <v>0</v>
      </c>
      <c r="H17" s="160">
        <v>0</v>
      </c>
      <c r="I17" s="160">
        <v>0</v>
      </c>
      <c r="J17" s="78">
        <v>0</v>
      </c>
      <c r="K17" s="160">
        <v>0</v>
      </c>
      <c r="L17" s="160">
        <v>0</v>
      </c>
    </row>
    <row r="18" s="167" customFormat="1" ht="22.5" customHeight="1" spans="1:12">
      <c r="A18" s="156"/>
      <c r="B18" s="156"/>
      <c r="C18" s="156"/>
      <c r="D18" s="156"/>
      <c r="E18" s="156"/>
      <c r="F18" s="161"/>
      <c r="G18" s="161"/>
      <c r="H18" s="162"/>
      <c r="I18" s="162"/>
      <c r="J18" s="161"/>
      <c r="K18" s="162"/>
      <c r="L18" s="162"/>
    </row>
  </sheetData>
  <mergeCells count="10">
    <mergeCell ref="A1:L1"/>
    <mergeCell ref="A2:E2"/>
    <mergeCell ref="A3:F3"/>
    <mergeCell ref="A4:E4"/>
    <mergeCell ref="A18:D18"/>
    <mergeCell ref="E5:E6"/>
    <mergeCell ref="F4:F6"/>
    <mergeCell ref="A5:D6"/>
    <mergeCell ref="G4:I5"/>
    <mergeCell ref="J4:L5"/>
  </mergeCells>
  <printOptions horizontalCentered="1" verticalCentered="1"/>
  <pageMargins left="0.52" right="0.1" top="1.25" bottom="0.59" header="0.51" footer="0.2"/>
  <pageSetup paperSize="8" orientation="landscape" blackAndWhite="1" useFirstPageNumber="1"/>
  <headerFooter>
    <oddHeader>&amp;L
&amp;16&amp;"Calibri"&amp;K000000编制单位：阳泉市红十字会
&amp;C
&amp;21&amp;"Calibri"&amp;B&amp;K000000非税收入征缴情况表&amp;R
&amp;16&amp;"Calibri"&amp;K000000财决附04表
&amp;16&amp;"Calibri"&amp;K000000金额单位：元
</oddHeader>
  </headerFooter>
  <tableParts count="1">
    <tablePart r:id="rId1"/>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showGridLines="0" workbookViewId="0">
      <pane xSplit="4" ySplit="8" topLeftCell="E9" activePane="bottomRight" state="frozen"/>
      <selection/>
      <selection pane="topRight"/>
      <selection pane="bottomLeft"/>
      <selection pane="bottomRight" activeCell="A1" sqref="A1:U1"/>
    </sheetView>
  </sheetViews>
  <sheetFormatPr defaultColWidth="7.75" defaultRowHeight="15" customHeight="1"/>
  <cols>
    <col min="1" max="3" width="3.5" customWidth="1"/>
    <col min="4" max="4" width="32.5" customWidth="1"/>
    <col min="5" max="5" width="18.75" customWidth="1"/>
    <col min="6" max="6" width="15" customWidth="1"/>
    <col min="7" max="7" width="32.5" customWidth="1"/>
    <col min="8" max="8" width="18.75" customWidth="1"/>
    <col min="9" max="9" width="7.5" customWidth="1"/>
    <col min="10" max="21" width="18.75" customWidth="1"/>
  </cols>
  <sheetData>
    <row r="1" s="1" customFormat="1" ht="21" customHeight="1" spans="1:21">
      <c r="A1" s="148" t="s">
        <v>623</v>
      </c>
      <c r="B1" s="148"/>
      <c r="C1" s="148"/>
      <c r="D1" s="148"/>
      <c r="E1" s="148"/>
      <c r="F1" s="148"/>
      <c r="G1" s="148"/>
      <c r="H1" s="148"/>
      <c r="I1" s="148"/>
      <c r="J1" s="148"/>
      <c r="K1" s="148"/>
      <c r="L1" s="148"/>
      <c r="M1" s="148"/>
      <c r="N1" s="148"/>
      <c r="O1" s="148"/>
      <c r="P1" s="148"/>
      <c r="Q1" s="148"/>
      <c r="R1" s="148"/>
      <c r="S1" s="148"/>
      <c r="T1" s="148"/>
      <c r="U1" s="148"/>
    </row>
    <row r="2" s="2" customFormat="1" ht="18" customHeight="1" spans="1:21">
      <c r="A2" s="149"/>
      <c r="B2" s="149"/>
      <c r="C2" s="149"/>
      <c r="D2" s="149"/>
      <c r="E2" s="149"/>
      <c r="G2" s="149"/>
      <c r="H2" s="149"/>
      <c r="I2" s="149"/>
      <c r="J2" s="149"/>
      <c r="K2" s="149"/>
      <c r="L2" s="149"/>
      <c r="M2" s="149"/>
      <c r="N2" s="149"/>
      <c r="O2" s="149"/>
      <c r="P2" s="149"/>
      <c r="Q2" s="149"/>
      <c r="R2" s="149"/>
      <c r="S2" s="149"/>
      <c r="T2" s="149"/>
      <c r="U2" s="149" t="s">
        <v>624</v>
      </c>
    </row>
    <row r="3" s="2" customFormat="1" ht="18" customHeight="1" spans="1:21">
      <c r="A3" s="150" t="s">
        <v>2</v>
      </c>
      <c r="B3" s="149"/>
      <c r="C3" s="149"/>
      <c r="D3" s="149"/>
      <c r="E3" s="149"/>
      <c r="G3" s="149"/>
      <c r="H3" s="149"/>
      <c r="I3" s="149"/>
      <c r="J3" s="149"/>
      <c r="K3" s="149"/>
      <c r="L3" s="149"/>
      <c r="M3" s="163"/>
      <c r="N3" s="149"/>
      <c r="O3" s="149"/>
      <c r="P3" s="149"/>
      <c r="Q3" s="149"/>
      <c r="R3" s="149"/>
      <c r="S3" s="149"/>
      <c r="T3" s="149"/>
      <c r="U3" s="149" t="s">
        <v>3</v>
      </c>
    </row>
    <row r="4" s="3" customFormat="1" ht="18" customHeight="1" spans="1:21">
      <c r="A4" s="37" t="s">
        <v>6</v>
      </c>
      <c r="B4" s="37"/>
      <c r="C4" s="37"/>
      <c r="D4" s="37"/>
      <c r="E4" s="37"/>
      <c r="F4" s="37"/>
      <c r="G4" s="37"/>
      <c r="H4" s="37"/>
      <c r="I4" s="37"/>
      <c r="J4" s="37" t="s">
        <v>425</v>
      </c>
      <c r="K4" s="37"/>
      <c r="L4" s="37"/>
      <c r="M4" s="37"/>
      <c r="N4" s="37"/>
      <c r="O4" s="37" t="s">
        <v>426</v>
      </c>
      <c r="P4" s="37"/>
      <c r="Q4" s="37"/>
      <c r="R4" s="38" t="s">
        <v>123</v>
      </c>
      <c r="S4" s="37" t="s">
        <v>125</v>
      </c>
      <c r="T4" s="37" t="s">
        <v>128</v>
      </c>
      <c r="U4" s="37"/>
    </row>
    <row r="5" s="3" customFormat="1" ht="18" customHeight="1" spans="1:21">
      <c r="A5" s="38" t="s">
        <v>187</v>
      </c>
      <c r="B5" s="38"/>
      <c r="C5" s="38"/>
      <c r="D5" s="37" t="s">
        <v>384</v>
      </c>
      <c r="E5" s="37" t="s">
        <v>385</v>
      </c>
      <c r="F5" s="37" t="s">
        <v>386</v>
      </c>
      <c r="G5" s="37" t="s">
        <v>387</v>
      </c>
      <c r="H5" s="37" t="s">
        <v>388</v>
      </c>
      <c r="I5" s="38" t="s">
        <v>427</v>
      </c>
      <c r="J5" s="37" t="s">
        <v>189</v>
      </c>
      <c r="K5" s="37" t="s">
        <v>126</v>
      </c>
      <c r="L5" s="37"/>
      <c r="M5" s="37" t="s">
        <v>428</v>
      </c>
      <c r="N5" s="37" t="s">
        <v>430</v>
      </c>
      <c r="O5" s="37" t="s">
        <v>189</v>
      </c>
      <c r="P5" s="37" t="s">
        <v>428</v>
      </c>
      <c r="Q5" s="37" t="s">
        <v>430</v>
      </c>
      <c r="R5" s="38"/>
      <c r="S5" s="37"/>
      <c r="T5" s="37" t="s">
        <v>189</v>
      </c>
      <c r="U5" s="37" t="s">
        <v>625</v>
      </c>
    </row>
    <row r="6" s="3" customFormat="1" ht="18" customHeight="1" spans="1:21">
      <c r="A6" s="38"/>
      <c r="B6" s="38"/>
      <c r="C6" s="38"/>
      <c r="D6" s="37"/>
      <c r="E6" s="37"/>
      <c r="F6" s="37"/>
      <c r="G6" s="37"/>
      <c r="H6" s="37"/>
      <c r="I6" s="38"/>
      <c r="J6" s="37"/>
      <c r="K6" s="37" t="s">
        <v>138</v>
      </c>
      <c r="L6" s="37" t="s">
        <v>625</v>
      </c>
      <c r="M6" s="37"/>
      <c r="N6" s="37"/>
      <c r="O6" s="37"/>
      <c r="P6" s="37"/>
      <c r="Q6" s="37"/>
      <c r="R6" s="38"/>
      <c r="S6" s="37"/>
      <c r="T6" s="37"/>
      <c r="U6" s="37"/>
    </row>
    <row r="7" s="3" customFormat="1" ht="22.5" customHeight="1" spans="1:21">
      <c r="A7" s="141" t="s">
        <v>197</v>
      </c>
      <c r="B7" s="141" t="s">
        <v>198</v>
      </c>
      <c r="C7" s="141" t="s">
        <v>199</v>
      </c>
      <c r="D7" s="37" t="s">
        <v>200</v>
      </c>
      <c r="E7" s="37" t="s">
        <v>64</v>
      </c>
      <c r="F7" s="37"/>
      <c r="G7" s="37" t="s">
        <v>64</v>
      </c>
      <c r="H7" s="37" t="s">
        <v>64</v>
      </c>
      <c r="I7" s="37" t="s">
        <v>64</v>
      </c>
      <c r="J7" s="37">
        <v>1</v>
      </c>
      <c r="K7" s="37">
        <v>2</v>
      </c>
      <c r="L7" s="37">
        <v>3</v>
      </c>
      <c r="M7" s="37">
        <v>4</v>
      </c>
      <c r="N7" s="37">
        <v>5</v>
      </c>
      <c r="O7" s="37">
        <v>6</v>
      </c>
      <c r="P7" s="37">
        <v>7</v>
      </c>
      <c r="Q7" s="37">
        <v>8</v>
      </c>
      <c r="R7" s="37">
        <v>9</v>
      </c>
      <c r="S7" s="37">
        <v>10</v>
      </c>
      <c r="T7" s="37">
        <v>11</v>
      </c>
      <c r="U7" s="37">
        <v>12</v>
      </c>
    </row>
    <row r="8" s="147" customFormat="1" ht="22.5" customHeight="1" spans="1:21">
      <c r="A8" s="151"/>
      <c r="B8" s="152"/>
      <c r="C8" s="153"/>
      <c r="D8" s="154" t="s">
        <v>189</v>
      </c>
      <c r="E8" s="158"/>
      <c r="F8" s="158" t="s">
        <v>392</v>
      </c>
      <c r="G8" s="158"/>
      <c r="H8" s="158"/>
      <c r="I8" s="158" t="s">
        <v>392</v>
      </c>
      <c r="J8" s="78">
        <v>1163798.18</v>
      </c>
      <c r="K8" s="160">
        <f>K9+K13+K23+K29</f>
        <v>0</v>
      </c>
      <c r="L8" s="160">
        <f>L9+L13+L23+L29</f>
        <v>0</v>
      </c>
      <c r="M8" s="160">
        <f>M9+M13+M23+M29</f>
        <v>1163798.18</v>
      </c>
      <c r="N8" s="160">
        <f>N9+N13+N23+N29</f>
        <v>0</v>
      </c>
      <c r="O8" s="78">
        <v>1163798.18</v>
      </c>
      <c r="P8" s="160">
        <f t="shared" ref="P8:U8" si="0">P9+P13+P23+P29</f>
        <v>1163798.18</v>
      </c>
      <c r="Q8" s="160">
        <f t="shared" si="0"/>
        <v>0</v>
      </c>
      <c r="R8" s="160">
        <f t="shared" si="0"/>
        <v>0</v>
      </c>
      <c r="S8" s="160">
        <f t="shared" si="0"/>
        <v>0</v>
      </c>
      <c r="T8" s="160">
        <f t="shared" si="0"/>
        <v>0</v>
      </c>
      <c r="U8" s="160">
        <f t="shared" si="0"/>
        <v>0</v>
      </c>
    </row>
    <row r="9" ht="22.5" customHeight="1" spans="1:21">
      <c r="A9" s="151" t="s">
        <v>201</v>
      </c>
      <c r="B9" s="152"/>
      <c r="C9" s="153"/>
      <c r="D9" s="154" t="s">
        <v>202</v>
      </c>
      <c r="E9" s="158"/>
      <c r="F9" s="158" t="s">
        <v>392</v>
      </c>
      <c r="G9" s="158"/>
      <c r="H9" s="158"/>
      <c r="I9" s="158" t="s">
        <v>392</v>
      </c>
      <c r="J9" s="78">
        <v>2346</v>
      </c>
      <c r="K9" s="160">
        <f>K10</f>
        <v>0</v>
      </c>
      <c r="L9" s="160">
        <f>L10</f>
        <v>0</v>
      </c>
      <c r="M9" s="160">
        <f>M10</f>
        <v>2346</v>
      </c>
      <c r="N9" s="160">
        <f>N10</f>
        <v>0</v>
      </c>
      <c r="O9" s="78">
        <v>2346</v>
      </c>
      <c r="P9" s="160">
        <f t="shared" ref="P9:U9" si="1">P10</f>
        <v>2346</v>
      </c>
      <c r="Q9" s="160">
        <f t="shared" si="1"/>
        <v>0</v>
      </c>
      <c r="R9" s="160">
        <f t="shared" si="1"/>
        <v>0</v>
      </c>
      <c r="S9" s="160">
        <f t="shared" si="1"/>
        <v>0</v>
      </c>
      <c r="T9" s="160">
        <f t="shared" si="1"/>
        <v>0</v>
      </c>
      <c r="U9" s="160">
        <f t="shared" si="1"/>
        <v>0</v>
      </c>
    </row>
    <row r="10" ht="22.5" customHeight="1" spans="1:21">
      <c r="A10" s="151" t="s">
        <v>203</v>
      </c>
      <c r="B10" s="152"/>
      <c r="C10" s="153"/>
      <c r="D10" s="154" t="s">
        <v>204</v>
      </c>
      <c r="E10" s="158"/>
      <c r="F10" s="158" t="s">
        <v>392</v>
      </c>
      <c r="G10" s="158"/>
      <c r="H10" s="158"/>
      <c r="I10" s="158" t="s">
        <v>392</v>
      </c>
      <c r="J10" s="78">
        <v>2346</v>
      </c>
      <c r="K10" s="160">
        <f>K11</f>
        <v>0</v>
      </c>
      <c r="L10" s="160">
        <f>L11</f>
        <v>0</v>
      </c>
      <c r="M10" s="160">
        <f>M11</f>
        <v>2346</v>
      </c>
      <c r="N10" s="160">
        <f>N11</f>
        <v>0</v>
      </c>
      <c r="O10" s="78">
        <v>2346</v>
      </c>
      <c r="P10" s="160">
        <f t="shared" ref="P10:U10" si="2">P11</f>
        <v>2346</v>
      </c>
      <c r="Q10" s="160">
        <f t="shared" si="2"/>
        <v>0</v>
      </c>
      <c r="R10" s="160">
        <f t="shared" si="2"/>
        <v>0</v>
      </c>
      <c r="S10" s="160">
        <f t="shared" si="2"/>
        <v>0</v>
      </c>
      <c r="T10" s="160">
        <f t="shared" si="2"/>
        <v>0</v>
      </c>
      <c r="U10" s="160">
        <f t="shared" si="2"/>
        <v>0</v>
      </c>
    </row>
    <row r="11" ht="22.5" customHeight="1" spans="1:21">
      <c r="A11" s="151" t="s">
        <v>205</v>
      </c>
      <c r="B11" s="152"/>
      <c r="C11" s="153"/>
      <c r="D11" s="154" t="s">
        <v>206</v>
      </c>
      <c r="E11" s="158"/>
      <c r="F11" s="158" t="s">
        <v>392</v>
      </c>
      <c r="G11" s="158"/>
      <c r="H11" s="158"/>
      <c r="I11" s="158" t="s">
        <v>392</v>
      </c>
      <c r="J11" s="78">
        <v>2346</v>
      </c>
      <c r="K11" s="160">
        <f>K12</f>
        <v>0</v>
      </c>
      <c r="L11" s="160">
        <f>L12</f>
        <v>0</v>
      </c>
      <c r="M11" s="160">
        <f>M12</f>
        <v>2346</v>
      </c>
      <c r="N11" s="160">
        <f>N12</f>
        <v>0</v>
      </c>
      <c r="O11" s="78">
        <v>2346</v>
      </c>
      <c r="P11" s="160">
        <f t="shared" ref="P11:U11" si="3">P12</f>
        <v>2346</v>
      </c>
      <c r="Q11" s="160">
        <f t="shared" si="3"/>
        <v>0</v>
      </c>
      <c r="R11" s="160">
        <f t="shared" si="3"/>
        <v>0</v>
      </c>
      <c r="S11" s="160">
        <f t="shared" si="3"/>
        <v>0</v>
      </c>
      <c r="T11" s="160">
        <f t="shared" si="3"/>
        <v>0</v>
      </c>
      <c r="U11" s="160">
        <f t="shared" si="3"/>
        <v>0</v>
      </c>
    </row>
    <row r="12" ht="22.5" customHeight="1" spans="1:21">
      <c r="A12" s="142" t="s">
        <v>205</v>
      </c>
      <c r="B12" s="143"/>
      <c r="C12" s="144"/>
      <c r="D12" s="155" t="s">
        <v>626</v>
      </c>
      <c r="E12" s="159" t="s">
        <v>627</v>
      </c>
      <c r="F12" s="159" t="s">
        <v>441</v>
      </c>
      <c r="G12" s="159" t="s">
        <v>628</v>
      </c>
      <c r="H12" s="159" t="s">
        <v>627</v>
      </c>
      <c r="I12" s="159" t="s">
        <v>392</v>
      </c>
      <c r="J12" s="78">
        <v>2346</v>
      </c>
      <c r="K12" s="81">
        <v>0</v>
      </c>
      <c r="L12" s="81">
        <v>0</v>
      </c>
      <c r="M12" s="81">
        <v>2346</v>
      </c>
      <c r="N12" s="81">
        <v>0</v>
      </c>
      <c r="O12" s="78">
        <v>2346</v>
      </c>
      <c r="P12" s="81">
        <v>2346</v>
      </c>
      <c r="Q12" s="81">
        <v>0</v>
      </c>
      <c r="R12" s="81">
        <v>0</v>
      </c>
      <c r="S12" s="81">
        <v>0</v>
      </c>
      <c r="T12" s="81">
        <v>0</v>
      </c>
      <c r="U12" s="81">
        <v>0</v>
      </c>
    </row>
    <row r="13" ht="22.5" customHeight="1" spans="1:21">
      <c r="A13" s="151" t="s">
        <v>207</v>
      </c>
      <c r="B13" s="152"/>
      <c r="C13" s="153"/>
      <c r="D13" s="154" t="s">
        <v>208</v>
      </c>
      <c r="E13" s="158"/>
      <c r="F13" s="158" t="s">
        <v>392</v>
      </c>
      <c r="G13" s="158"/>
      <c r="H13" s="158"/>
      <c r="I13" s="158" t="s">
        <v>392</v>
      </c>
      <c r="J13" s="78">
        <v>1025423.08</v>
      </c>
      <c r="K13" s="160">
        <f>K14+K19</f>
        <v>0</v>
      </c>
      <c r="L13" s="160">
        <f>L14+L19</f>
        <v>0</v>
      </c>
      <c r="M13" s="160">
        <f>M14+M19</f>
        <v>1025423.08</v>
      </c>
      <c r="N13" s="160">
        <f>N14+N19</f>
        <v>0</v>
      </c>
      <c r="O13" s="78">
        <v>1025423.08</v>
      </c>
      <c r="P13" s="160">
        <f t="shared" ref="P13:U13" si="4">P14+P19</f>
        <v>1025423.08</v>
      </c>
      <c r="Q13" s="160">
        <f t="shared" si="4"/>
        <v>0</v>
      </c>
      <c r="R13" s="160">
        <f t="shared" si="4"/>
        <v>0</v>
      </c>
      <c r="S13" s="160">
        <f t="shared" si="4"/>
        <v>0</v>
      </c>
      <c r="T13" s="160">
        <f t="shared" si="4"/>
        <v>0</v>
      </c>
      <c r="U13" s="160">
        <f t="shared" si="4"/>
        <v>0</v>
      </c>
    </row>
    <row r="14" ht="22.5" customHeight="1" spans="1:21">
      <c r="A14" s="151" t="s">
        <v>209</v>
      </c>
      <c r="B14" s="152"/>
      <c r="C14" s="153"/>
      <c r="D14" s="154" t="s">
        <v>210</v>
      </c>
      <c r="E14" s="158"/>
      <c r="F14" s="158" t="s">
        <v>392</v>
      </c>
      <c r="G14" s="158"/>
      <c r="H14" s="158"/>
      <c r="I14" s="158" t="s">
        <v>392</v>
      </c>
      <c r="J14" s="78">
        <v>148907.78</v>
      </c>
      <c r="K14" s="160">
        <f>K15+K17</f>
        <v>0</v>
      </c>
      <c r="L14" s="160">
        <f>L15+L17</f>
        <v>0</v>
      </c>
      <c r="M14" s="160">
        <f>M15+M17</f>
        <v>148907.78</v>
      </c>
      <c r="N14" s="160">
        <f>N15+N17</f>
        <v>0</v>
      </c>
      <c r="O14" s="78">
        <v>148907.78</v>
      </c>
      <c r="P14" s="160">
        <f t="shared" ref="P14:U14" si="5">P15+P17</f>
        <v>148907.78</v>
      </c>
      <c r="Q14" s="160">
        <f t="shared" si="5"/>
        <v>0</v>
      </c>
      <c r="R14" s="160">
        <f t="shared" si="5"/>
        <v>0</v>
      </c>
      <c r="S14" s="160">
        <f t="shared" si="5"/>
        <v>0</v>
      </c>
      <c r="T14" s="160">
        <f t="shared" si="5"/>
        <v>0</v>
      </c>
      <c r="U14" s="160">
        <f t="shared" si="5"/>
        <v>0</v>
      </c>
    </row>
    <row r="15" ht="22.5" customHeight="1" spans="1:21">
      <c r="A15" s="151" t="s">
        <v>211</v>
      </c>
      <c r="B15" s="152"/>
      <c r="C15" s="153"/>
      <c r="D15" s="154" t="s">
        <v>212</v>
      </c>
      <c r="E15" s="158"/>
      <c r="F15" s="158" t="s">
        <v>392</v>
      </c>
      <c r="G15" s="158"/>
      <c r="H15" s="158"/>
      <c r="I15" s="158" t="s">
        <v>392</v>
      </c>
      <c r="J15" s="78">
        <v>105596.1</v>
      </c>
      <c r="K15" s="160">
        <f>K16</f>
        <v>0</v>
      </c>
      <c r="L15" s="160">
        <f>L16</f>
        <v>0</v>
      </c>
      <c r="M15" s="160">
        <f>M16</f>
        <v>105596.1</v>
      </c>
      <c r="N15" s="160">
        <f>N16</f>
        <v>0</v>
      </c>
      <c r="O15" s="78">
        <v>105596.1</v>
      </c>
      <c r="P15" s="160">
        <f t="shared" ref="P15:U15" si="6">P16</f>
        <v>105596.1</v>
      </c>
      <c r="Q15" s="160">
        <f t="shared" si="6"/>
        <v>0</v>
      </c>
      <c r="R15" s="160">
        <f t="shared" si="6"/>
        <v>0</v>
      </c>
      <c r="S15" s="160">
        <f t="shared" si="6"/>
        <v>0</v>
      </c>
      <c r="T15" s="160">
        <f t="shared" si="6"/>
        <v>0</v>
      </c>
      <c r="U15" s="160">
        <f t="shared" si="6"/>
        <v>0</v>
      </c>
    </row>
    <row r="16" ht="22.5" customHeight="1" spans="1:21">
      <c r="A16" s="142" t="s">
        <v>211</v>
      </c>
      <c r="B16" s="143"/>
      <c r="C16" s="144"/>
      <c r="D16" s="155" t="s">
        <v>629</v>
      </c>
      <c r="E16" s="159" t="s">
        <v>630</v>
      </c>
      <c r="F16" s="159" t="s">
        <v>631</v>
      </c>
      <c r="G16" s="159" t="s">
        <v>632</v>
      </c>
      <c r="H16" s="159" t="s">
        <v>630</v>
      </c>
      <c r="I16" s="159" t="s">
        <v>392</v>
      </c>
      <c r="J16" s="78">
        <v>105596.1</v>
      </c>
      <c r="K16" s="81">
        <v>0</v>
      </c>
      <c r="L16" s="81">
        <v>0</v>
      </c>
      <c r="M16" s="81">
        <v>105596.1</v>
      </c>
      <c r="N16" s="81">
        <v>0</v>
      </c>
      <c r="O16" s="78">
        <v>105596.1</v>
      </c>
      <c r="P16" s="81">
        <v>105596.1</v>
      </c>
      <c r="Q16" s="81">
        <v>0</v>
      </c>
      <c r="R16" s="81">
        <v>0</v>
      </c>
      <c r="S16" s="81">
        <v>0</v>
      </c>
      <c r="T16" s="81">
        <v>0</v>
      </c>
      <c r="U16" s="81">
        <v>0</v>
      </c>
    </row>
    <row r="17" ht="22.5" customHeight="1" spans="1:21">
      <c r="A17" s="151" t="s">
        <v>213</v>
      </c>
      <c r="B17" s="152"/>
      <c r="C17" s="153"/>
      <c r="D17" s="154" t="s">
        <v>214</v>
      </c>
      <c r="E17" s="158"/>
      <c r="F17" s="158" t="s">
        <v>392</v>
      </c>
      <c r="G17" s="158"/>
      <c r="H17" s="158"/>
      <c r="I17" s="158" t="s">
        <v>392</v>
      </c>
      <c r="J17" s="78">
        <v>43311.68</v>
      </c>
      <c r="K17" s="160">
        <f>K18</f>
        <v>0</v>
      </c>
      <c r="L17" s="160">
        <f>L18</f>
        <v>0</v>
      </c>
      <c r="M17" s="160">
        <f>M18</f>
        <v>43311.68</v>
      </c>
      <c r="N17" s="160">
        <f>N18</f>
        <v>0</v>
      </c>
      <c r="O17" s="78">
        <v>43311.68</v>
      </c>
      <c r="P17" s="160">
        <f t="shared" ref="P17:U17" si="7">P18</f>
        <v>43311.68</v>
      </c>
      <c r="Q17" s="160">
        <f t="shared" si="7"/>
        <v>0</v>
      </c>
      <c r="R17" s="160">
        <f t="shared" si="7"/>
        <v>0</v>
      </c>
      <c r="S17" s="160">
        <f t="shared" si="7"/>
        <v>0</v>
      </c>
      <c r="T17" s="160">
        <f t="shared" si="7"/>
        <v>0</v>
      </c>
      <c r="U17" s="160">
        <f t="shared" si="7"/>
        <v>0</v>
      </c>
    </row>
    <row r="18" ht="22.5" customHeight="1" spans="1:21">
      <c r="A18" s="142" t="s">
        <v>213</v>
      </c>
      <c r="B18" s="143"/>
      <c r="C18" s="144"/>
      <c r="D18" s="155" t="s">
        <v>629</v>
      </c>
      <c r="E18" s="159" t="s">
        <v>630</v>
      </c>
      <c r="F18" s="159" t="s">
        <v>631</v>
      </c>
      <c r="G18" s="159" t="s">
        <v>632</v>
      </c>
      <c r="H18" s="159" t="s">
        <v>630</v>
      </c>
      <c r="I18" s="159" t="s">
        <v>392</v>
      </c>
      <c r="J18" s="78">
        <v>43311.68</v>
      </c>
      <c r="K18" s="81">
        <v>0</v>
      </c>
      <c r="L18" s="81">
        <v>0</v>
      </c>
      <c r="M18" s="81">
        <v>43311.68</v>
      </c>
      <c r="N18" s="81">
        <v>0</v>
      </c>
      <c r="O18" s="78">
        <v>43311.68</v>
      </c>
      <c r="P18" s="81">
        <v>43311.68</v>
      </c>
      <c r="Q18" s="81">
        <v>0</v>
      </c>
      <c r="R18" s="81">
        <v>0</v>
      </c>
      <c r="S18" s="81">
        <v>0</v>
      </c>
      <c r="T18" s="81">
        <v>0</v>
      </c>
      <c r="U18" s="81">
        <v>0</v>
      </c>
    </row>
    <row r="19" ht="22.5" customHeight="1" spans="1:21">
      <c r="A19" s="151" t="s">
        <v>215</v>
      </c>
      <c r="B19" s="152"/>
      <c r="C19" s="153"/>
      <c r="D19" s="154" t="s">
        <v>216</v>
      </c>
      <c r="E19" s="158"/>
      <c r="F19" s="158" t="s">
        <v>392</v>
      </c>
      <c r="G19" s="158"/>
      <c r="H19" s="158"/>
      <c r="I19" s="158" t="s">
        <v>392</v>
      </c>
      <c r="J19" s="78">
        <v>876515.3</v>
      </c>
      <c r="K19" s="160">
        <f>K20</f>
        <v>0</v>
      </c>
      <c r="L19" s="160">
        <f>L20</f>
        <v>0</v>
      </c>
      <c r="M19" s="160">
        <f>M20</f>
        <v>876515.3</v>
      </c>
      <c r="N19" s="160">
        <f>N20</f>
        <v>0</v>
      </c>
      <c r="O19" s="78">
        <v>876515.3</v>
      </c>
      <c r="P19" s="160">
        <f t="shared" ref="P19:U19" si="8">P20</f>
        <v>876515.3</v>
      </c>
      <c r="Q19" s="160">
        <f t="shared" si="8"/>
        <v>0</v>
      </c>
      <c r="R19" s="160">
        <f t="shared" si="8"/>
        <v>0</v>
      </c>
      <c r="S19" s="160">
        <f t="shared" si="8"/>
        <v>0</v>
      </c>
      <c r="T19" s="160">
        <f t="shared" si="8"/>
        <v>0</v>
      </c>
      <c r="U19" s="160">
        <f t="shared" si="8"/>
        <v>0</v>
      </c>
    </row>
    <row r="20" ht="22.5" customHeight="1" spans="1:21">
      <c r="A20" s="151" t="s">
        <v>217</v>
      </c>
      <c r="B20" s="152"/>
      <c r="C20" s="153"/>
      <c r="D20" s="154" t="s">
        <v>218</v>
      </c>
      <c r="E20" s="158"/>
      <c r="F20" s="158" t="s">
        <v>392</v>
      </c>
      <c r="G20" s="158"/>
      <c r="H20" s="158"/>
      <c r="I20" s="158" t="s">
        <v>392</v>
      </c>
      <c r="J20" s="78">
        <v>876515.3</v>
      </c>
      <c r="K20" s="160">
        <f>K21+K22</f>
        <v>0</v>
      </c>
      <c r="L20" s="160">
        <f>L21+L22</f>
        <v>0</v>
      </c>
      <c r="M20" s="160">
        <f>M21+M22</f>
        <v>876515.3</v>
      </c>
      <c r="N20" s="160">
        <f>N21+N22</f>
        <v>0</v>
      </c>
      <c r="O20" s="78">
        <v>876515.3</v>
      </c>
      <c r="P20" s="160">
        <f t="shared" ref="P20:U20" si="9">P21+P22</f>
        <v>876515.3</v>
      </c>
      <c r="Q20" s="160">
        <f t="shared" si="9"/>
        <v>0</v>
      </c>
      <c r="R20" s="160">
        <f t="shared" si="9"/>
        <v>0</v>
      </c>
      <c r="S20" s="160">
        <f t="shared" si="9"/>
        <v>0</v>
      </c>
      <c r="T20" s="160">
        <f t="shared" si="9"/>
        <v>0</v>
      </c>
      <c r="U20" s="160">
        <f t="shared" si="9"/>
        <v>0</v>
      </c>
    </row>
    <row r="21" ht="22.5" customHeight="1" spans="1:21">
      <c r="A21" s="142" t="s">
        <v>217</v>
      </c>
      <c r="B21" s="143"/>
      <c r="C21" s="144"/>
      <c r="D21" s="155" t="s">
        <v>629</v>
      </c>
      <c r="E21" s="159" t="s">
        <v>630</v>
      </c>
      <c r="F21" s="159" t="s">
        <v>631</v>
      </c>
      <c r="G21" s="159" t="s">
        <v>632</v>
      </c>
      <c r="H21" s="159" t="s">
        <v>630</v>
      </c>
      <c r="I21" s="159" t="s">
        <v>392</v>
      </c>
      <c r="J21" s="78">
        <v>738981.22</v>
      </c>
      <c r="K21" s="81">
        <v>0</v>
      </c>
      <c r="L21" s="81">
        <v>0</v>
      </c>
      <c r="M21" s="81">
        <v>738981.22</v>
      </c>
      <c r="N21" s="81">
        <v>0</v>
      </c>
      <c r="O21" s="78">
        <v>738981.22</v>
      </c>
      <c r="P21" s="81">
        <v>738981.22</v>
      </c>
      <c r="Q21" s="81">
        <v>0</v>
      </c>
      <c r="R21" s="81">
        <v>0</v>
      </c>
      <c r="S21" s="81">
        <v>0</v>
      </c>
      <c r="T21" s="81">
        <v>0</v>
      </c>
      <c r="U21" s="81">
        <v>0</v>
      </c>
    </row>
    <row r="22" ht="22.5" customHeight="1" spans="1:21">
      <c r="A22" s="142" t="s">
        <v>217</v>
      </c>
      <c r="B22" s="143"/>
      <c r="C22" s="144"/>
      <c r="D22" s="155" t="s">
        <v>626</v>
      </c>
      <c r="E22" s="159" t="s">
        <v>627</v>
      </c>
      <c r="F22" s="159" t="s">
        <v>441</v>
      </c>
      <c r="G22" s="159" t="s">
        <v>628</v>
      </c>
      <c r="H22" s="159" t="s">
        <v>627</v>
      </c>
      <c r="I22" s="159" t="s">
        <v>392</v>
      </c>
      <c r="J22" s="78">
        <v>137534.08</v>
      </c>
      <c r="K22" s="81">
        <v>0</v>
      </c>
      <c r="L22" s="81">
        <v>0</v>
      </c>
      <c r="M22" s="81">
        <v>137534.08</v>
      </c>
      <c r="N22" s="81">
        <v>0</v>
      </c>
      <c r="O22" s="78">
        <v>137534.08</v>
      </c>
      <c r="P22" s="81">
        <v>137534.08</v>
      </c>
      <c r="Q22" s="81">
        <v>0</v>
      </c>
      <c r="R22" s="81">
        <v>0</v>
      </c>
      <c r="S22" s="81">
        <v>0</v>
      </c>
      <c r="T22" s="81">
        <v>0</v>
      </c>
      <c r="U22" s="81">
        <v>0</v>
      </c>
    </row>
    <row r="23" ht="22.5" customHeight="1" spans="1:21">
      <c r="A23" s="151" t="s">
        <v>221</v>
      </c>
      <c r="B23" s="152"/>
      <c r="C23" s="153"/>
      <c r="D23" s="154" t="s">
        <v>222</v>
      </c>
      <c r="E23" s="158"/>
      <c r="F23" s="158" t="s">
        <v>392</v>
      </c>
      <c r="G23" s="158"/>
      <c r="H23" s="158"/>
      <c r="I23" s="158" t="s">
        <v>392</v>
      </c>
      <c r="J23" s="78">
        <v>45353.8</v>
      </c>
      <c r="K23" s="160">
        <f>K24</f>
        <v>0</v>
      </c>
      <c r="L23" s="160">
        <f>L24</f>
        <v>0</v>
      </c>
      <c r="M23" s="160">
        <f>M24</f>
        <v>45353.8</v>
      </c>
      <c r="N23" s="160">
        <f>N24</f>
        <v>0</v>
      </c>
      <c r="O23" s="78">
        <v>45353.8</v>
      </c>
      <c r="P23" s="160">
        <f t="shared" ref="P23:U23" si="10">P24</f>
        <v>45353.8</v>
      </c>
      <c r="Q23" s="160">
        <f t="shared" si="10"/>
        <v>0</v>
      </c>
      <c r="R23" s="160">
        <f t="shared" si="10"/>
        <v>0</v>
      </c>
      <c r="S23" s="160">
        <f t="shared" si="10"/>
        <v>0</v>
      </c>
      <c r="T23" s="160">
        <f t="shared" si="10"/>
        <v>0</v>
      </c>
      <c r="U23" s="160">
        <f t="shared" si="10"/>
        <v>0</v>
      </c>
    </row>
    <row r="24" ht="22.5" customHeight="1" spans="1:21">
      <c r="A24" s="151" t="s">
        <v>223</v>
      </c>
      <c r="B24" s="152"/>
      <c r="C24" s="153"/>
      <c r="D24" s="154" t="s">
        <v>224</v>
      </c>
      <c r="E24" s="158"/>
      <c r="F24" s="158" t="s">
        <v>392</v>
      </c>
      <c r="G24" s="158"/>
      <c r="H24" s="158"/>
      <c r="I24" s="158" t="s">
        <v>392</v>
      </c>
      <c r="J24" s="78">
        <v>45353.8</v>
      </c>
      <c r="K24" s="160">
        <f>K25+K27</f>
        <v>0</v>
      </c>
      <c r="L24" s="160">
        <f>L25+L27</f>
        <v>0</v>
      </c>
      <c r="M24" s="160">
        <f>M25+M27</f>
        <v>45353.8</v>
      </c>
      <c r="N24" s="160">
        <f>N25+N27</f>
        <v>0</v>
      </c>
      <c r="O24" s="78">
        <v>45353.8</v>
      </c>
      <c r="P24" s="160">
        <f t="shared" ref="P24:U24" si="11">P25+P27</f>
        <v>45353.8</v>
      </c>
      <c r="Q24" s="160">
        <f t="shared" si="11"/>
        <v>0</v>
      </c>
      <c r="R24" s="160">
        <f t="shared" si="11"/>
        <v>0</v>
      </c>
      <c r="S24" s="160">
        <f t="shared" si="11"/>
        <v>0</v>
      </c>
      <c r="T24" s="160">
        <f t="shared" si="11"/>
        <v>0</v>
      </c>
      <c r="U24" s="160">
        <f t="shared" si="11"/>
        <v>0</v>
      </c>
    </row>
    <row r="25" ht="22.5" customHeight="1" spans="1:21">
      <c r="A25" s="151" t="s">
        <v>225</v>
      </c>
      <c r="B25" s="152"/>
      <c r="C25" s="153"/>
      <c r="D25" s="154" t="s">
        <v>226</v>
      </c>
      <c r="E25" s="158"/>
      <c r="F25" s="158" t="s">
        <v>392</v>
      </c>
      <c r="G25" s="158"/>
      <c r="H25" s="158"/>
      <c r="I25" s="158" t="s">
        <v>392</v>
      </c>
      <c r="J25" s="78">
        <v>40193.91</v>
      </c>
      <c r="K25" s="160">
        <f>K26</f>
        <v>0</v>
      </c>
      <c r="L25" s="160">
        <f>L26</f>
        <v>0</v>
      </c>
      <c r="M25" s="160">
        <f>M26</f>
        <v>40193.91</v>
      </c>
      <c r="N25" s="160">
        <f>N26</f>
        <v>0</v>
      </c>
      <c r="O25" s="78">
        <v>40193.91</v>
      </c>
      <c r="P25" s="160">
        <f t="shared" ref="P25:U25" si="12">P26</f>
        <v>40193.91</v>
      </c>
      <c r="Q25" s="160">
        <f t="shared" si="12"/>
        <v>0</v>
      </c>
      <c r="R25" s="160">
        <f t="shared" si="12"/>
        <v>0</v>
      </c>
      <c r="S25" s="160">
        <f t="shared" si="12"/>
        <v>0</v>
      </c>
      <c r="T25" s="160">
        <f t="shared" si="12"/>
        <v>0</v>
      </c>
      <c r="U25" s="160">
        <f t="shared" si="12"/>
        <v>0</v>
      </c>
    </row>
    <row r="26" ht="22.5" customHeight="1" spans="1:21">
      <c r="A26" s="142" t="s">
        <v>225</v>
      </c>
      <c r="B26" s="143"/>
      <c r="C26" s="144"/>
      <c r="D26" s="155" t="s">
        <v>629</v>
      </c>
      <c r="E26" s="159" t="s">
        <v>630</v>
      </c>
      <c r="F26" s="159" t="s">
        <v>631</v>
      </c>
      <c r="G26" s="159" t="s">
        <v>632</v>
      </c>
      <c r="H26" s="159" t="s">
        <v>630</v>
      </c>
      <c r="I26" s="159" t="s">
        <v>392</v>
      </c>
      <c r="J26" s="78">
        <v>40193.91</v>
      </c>
      <c r="K26" s="81">
        <v>0</v>
      </c>
      <c r="L26" s="81">
        <v>0</v>
      </c>
      <c r="M26" s="81">
        <v>40193.91</v>
      </c>
      <c r="N26" s="81">
        <v>0</v>
      </c>
      <c r="O26" s="78">
        <v>40193.91</v>
      </c>
      <c r="P26" s="81">
        <v>40193.91</v>
      </c>
      <c r="Q26" s="81">
        <v>0</v>
      </c>
      <c r="R26" s="81">
        <v>0</v>
      </c>
      <c r="S26" s="81">
        <v>0</v>
      </c>
      <c r="T26" s="81">
        <v>0</v>
      </c>
      <c r="U26" s="81">
        <v>0</v>
      </c>
    </row>
    <row r="27" ht="22.5" customHeight="1" spans="1:21">
      <c r="A27" s="151" t="s">
        <v>227</v>
      </c>
      <c r="B27" s="152"/>
      <c r="C27" s="153"/>
      <c r="D27" s="154" t="s">
        <v>228</v>
      </c>
      <c r="E27" s="158"/>
      <c r="F27" s="158" t="s">
        <v>392</v>
      </c>
      <c r="G27" s="158"/>
      <c r="H27" s="158"/>
      <c r="I27" s="158" t="s">
        <v>392</v>
      </c>
      <c r="J27" s="78">
        <v>5159.89</v>
      </c>
      <c r="K27" s="160">
        <f>K28</f>
        <v>0</v>
      </c>
      <c r="L27" s="160">
        <f>L28</f>
        <v>0</v>
      </c>
      <c r="M27" s="160">
        <f>M28</f>
        <v>5159.89</v>
      </c>
      <c r="N27" s="160">
        <f>N28</f>
        <v>0</v>
      </c>
      <c r="O27" s="78">
        <v>5159.89</v>
      </c>
      <c r="P27" s="160">
        <f t="shared" ref="P27:U27" si="13">P28</f>
        <v>5159.89</v>
      </c>
      <c r="Q27" s="160">
        <f t="shared" si="13"/>
        <v>0</v>
      </c>
      <c r="R27" s="160">
        <f t="shared" si="13"/>
        <v>0</v>
      </c>
      <c r="S27" s="160">
        <f t="shared" si="13"/>
        <v>0</v>
      </c>
      <c r="T27" s="160">
        <f t="shared" si="13"/>
        <v>0</v>
      </c>
      <c r="U27" s="160">
        <f t="shared" si="13"/>
        <v>0</v>
      </c>
    </row>
    <row r="28" ht="22.5" customHeight="1" spans="1:21">
      <c r="A28" s="142" t="s">
        <v>227</v>
      </c>
      <c r="B28" s="143"/>
      <c r="C28" s="144"/>
      <c r="D28" s="155" t="s">
        <v>629</v>
      </c>
      <c r="E28" s="159" t="s">
        <v>630</v>
      </c>
      <c r="F28" s="159" t="s">
        <v>631</v>
      </c>
      <c r="G28" s="159" t="s">
        <v>632</v>
      </c>
      <c r="H28" s="159" t="s">
        <v>630</v>
      </c>
      <c r="I28" s="159" t="s">
        <v>392</v>
      </c>
      <c r="J28" s="78">
        <v>5159.89</v>
      </c>
      <c r="K28" s="81">
        <v>0</v>
      </c>
      <c r="L28" s="81">
        <v>0</v>
      </c>
      <c r="M28" s="81">
        <v>5159.89</v>
      </c>
      <c r="N28" s="81">
        <v>0</v>
      </c>
      <c r="O28" s="78">
        <v>5159.89</v>
      </c>
      <c r="P28" s="81">
        <v>5159.89</v>
      </c>
      <c r="Q28" s="81">
        <v>0</v>
      </c>
      <c r="R28" s="81">
        <v>0</v>
      </c>
      <c r="S28" s="81">
        <v>0</v>
      </c>
      <c r="T28" s="81">
        <v>0</v>
      </c>
      <c r="U28" s="81">
        <v>0</v>
      </c>
    </row>
    <row r="29" ht="22.5" customHeight="1" spans="1:21">
      <c r="A29" s="151" t="s">
        <v>229</v>
      </c>
      <c r="B29" s="152"/>
      <c r="C29" s="153"/>
      <c r="D29" s="154" t="s">
        <v>230</v>
      </c>
      <c r="E29" s="158"/>
      <c r="F29" s="158" t="s">
        <v>392</v>
      </c>
      <c r="G29" s="158"/>
      <c r="H29" s="158"/>
      <c r="I29" s="158" t="s">
        <v>392</v>
      </c>
      <c r="J29" s="78">
        <v>90675.3</v>
      </c>
      <c r="K29" s="160">
        <f>K30</f>
        <v>0</v>
      </c>
      <c r="L29" s="160">
        <f>L30</f>
        <v>0</v>
      </c>
      <c r="M29" s="160">
        <f>M30</f>
        <v>90675.3</v>
      </c>
      <c r="N29" s="160">
        <f>N30</f>
        <v>0</v>
      </c>
      <c r="O29" s="78">
        <v>90675.3</v>
      </c>
      <c r="P29" s="160">
        <f t="shared" ref="P29:U29" si="14">P30</f>
        <v>90675.3</v>
      </c>
      <c r="Q29" s="160">
        <f t="shared" si="14"/>
        <v>0</v>
      </c>
      <c r="R29" s="160">
        <f t="shared" si="14"/>
        <v>0</v>
      </c>
      <c r="S29" s="160">
        <f t="shared" si="14"/>
        <v>0</v>
      </c>
      <c r="T29" s="160">
        <f t="shared" si="14"/>
        <v>0</v>
      </c>
      <c r="U29" s="160">
        <f t="shared" si="14"/>
        <v>0</v>
      </c>
    </row>
    <row r="30" ht="22.5" customHeight="1" spans="1:21">
      <c r="A30" s="151" t="s">
        <v>231</v>
      </c>
      <c r="B30" s="152"/>
      <c r="C30" s="153"/>
      <c r="D30" s="154" t="s">
        <v>232</v>
      </c>
      <c r="E30" s="158"/>
      <c r="F30" s="158" t="s">
        <v>392</v>
      </c>
      <c r="G30" s="158"/>
      <c r="H30" s="158"/>
      <c r="I30" s="158" t="s">
        <v>392</v>
      </c>
      <c r="J30" s="78">
        <v>90675.3</v>
      </c>
      <c r="K30" s="160">
        <f>K31</f>
        <v>0</v>
      </c>
      <c r="L30" s="160">
        <f>L31</f>
        <v>0</v>
      </c>
      <c r="M30" s="160">
        <f>M31</f>
        <v>90675.3</v>
      </c>
      <c r="N30" s="160">
        <f>N31</f>
        <v>0</v>
      </c>
      <c r="O30" s="78">
        <v>90675.3</v>
      </c>
      <c r="P30" s="160">
        <f t="shared" ref="P30:U30" si="15">P31</f>
        <v>90675.3</v>
      </c>
      <c r="Q30" s="160">
        <f t="shared" si="15"/>
        <v>0</v>
      </c>
      <c r="R30" s="160">
        <f t="shared" si="15"/>
        <v>0</v>
      </c>
      <c r="S30" s="160">
        <f t="shared" si="15"/>
        <v>0</v>
      </c>
      <c r="T30" s="160">
        <f t="shared" si="15"/>
        <v>0</v>
      </c>
      <c r="U30" s="160">
        <f t="shared" si="15"/>
        <v>0</v>
      </c>
    </row>
    <row r="31" ht="22.5" customHeight="1" spans="1:21">
      <c r="A31" s="151" t="s">
        <v>233</v>
      </c>
      <c r="B31" s="152"/>
      <c r="C31" s="153"/>
      <c r="D31" s="154" t="s">
        <v>234</v>
      </c>
      <c r="E31" s="158"/>
      <c r="F31" s="158" t="s">
        <v>392</v>
      </c>
      <c r="G31" s="158"/>
      <c r="H31" s="158"/>
      <c r="I31" s="158" t="s">
        <v>392</v>
      </c>
      <c r="J31" s="78">
        <v>90675.3</v>
      </c>
      <c r="K31" s="160">
        <f>K32</f>
        <v>0</v>
      </c>
      <c r="L31" s="160">
        <f>L32</f>
        <v>0</v>
      </c>
      <c r="M31" s="160">
        <f>M32</f>
        <v>90675.3</v>
      </c>
      <c r="N31" s="160">
        <f>N32</f>
        <v>0</v>
      </c>
      <c r="O31" s="78">
        <v>90675.3</v>
      </c>
      <c r="P31" s="160">
        <f t="shared" ref="P31:U31" si="16">P32</f>
        <v>90675.3</v>
      </c>
      <c r="Q31" s="160">
        <f t="shared" si="16"/>
        <v>0</v>
      </c>
      <c r="R31" s="160">
        <f t="shared" si="16"/>
        <v>0</v>
      </c>
      <c r="S31" s="160">
        <f t="shared" si="16"/>
        <v>0</v>
      </c>
      <c r="T31" s="160">
        <f t="shared" si="16"/>
        <v>0</v>
      </c>
      <c r="U31" s="160">
        <f t="shared" si="16"/>
        <v>0</v>
      </c>
    </row>
    <row r="32" ht="22.5" customHeight="1" spans="1:21">
      <c r="A32" s="142" t="s">
        <v>233</v>
      </c>
      <c r="B32" s="143"/>
      <c r="C32" s="144"/>
      <c r="D32" s="155" t="s">
        <v>629</v>
      </c>
      <c r="E32" s="159" t="s">
        <v>630</v>
      </c>
      <c r="F32" s="159" t="s">
        <v>631</v>
      </c>
      <c r="G32" s="159" t="s">
        <v>632</v>
      </c>
      <c r="H32" s="159" t="s">
        <v>630</v>
      </c>
      <c r="I32" s="159" t="s">
        <v>392</v>
      </c>
      <c r="J32" s="78">
        <v>90675.3</v>
      </c>
      <c r="K32" s="81">
        <v>0</v>
      </c>
      <c r="L32" s="81">
        <v>0</v>
      </c>
      <c r="M32" s="81">
        <v>90675.3</v>
      </c>
      <c r="N32" s="81">
        <v>0</v>
      </c>
      <c r="O32" s="78">
        <v>90675.3</v>
      </c>
      <c r="P32" s="81">
        <v>90675.3</v>
      </c>
      <c r="Q32" s="81">
        <v>0</v>
      </c>
      <c r="R32" s="81">
        <v>0</v>
      </c>
      <c r="S32" s="81">
        <v>0</v>
      </c>
      <c r="T32" s="81">
        <v>0</v>
      </c>
      <c r="U32" s="81">
        <v>0</v>
      </c>
    </row>
    <row r="33" s="3" customFormat="1" ht="10.5" customHeight="1" spans="1:21">
      <c r="A33" s="156"/>
      <c r="B33" s="156"/>
      <c r="C33" s="156"/>
      <c r="D33" s="157"/>
      <c r="E33" s="157"/>
      <c r="F33" s="157"/>
      <c r="G33" s="157"/>
      <c r="H33" s="157"/>
      <c r="I33" s="157"/>
      <c r="J33" s="161"/>
      <c r="K33" s="162"/>
      <c r="L33" s="162"/>
      <c r="M33" s="162"/>
      <c r="N33" s="162"/>
      <c r="O33" s="161"/>
      <c r="P33" s="162"/>
      <c r="Q33" s="162"/>
      <c r="R33" s="162"/>
      <c r="S33" s="162"/>
      <c r="T33" s="162"/>
      <c r="U33" s="162"/>
    </row>
  </sheetData>
  <mergeCells count="25">
    <mergeCell ref="A1:U1"/>
    <mergeCell ref="A3:E3"/>
    <mergeCell ref="A4:I4"/>
    <mergeCell ref="J4:N4"/>
    <mergeCell ref="O4:Q4"/>
    <mergeCell ref="T4:U4"/>
    <mergeCell ref="K5:L5"/>
    <mergeCell ref="A33:C33"/>
    <mergeCell ref="D5:D6"/>
    <mergeCell ref="E5:E6"/>
    <mergeCell ref="F5:F6"/>
    <mergeCell ref="G5:G6"/>
    <mergeCell ref="H5:H6"/>
    <mergeCell ref="I5:I6"/>
    <mergeCell ref="J5:J6"/>
    <mergeCell ref="M5:M6"/>
    <mergeCell ref="N5:N6"/>
    <mergeCell ref="O5:O6"/>
    <mergeCell ref="P5:P6"/>
    <mergeCell ref="Q5:Q6"/>
    <mergeCell ref="R4:R6"/>
    <mergeCell ref="S4:S6"/>
    <mergeCell ref="T5:T6"/>
    <mergeCell ref="U5:U6"/>
    <mergeCell ref="A5:C6"/>
  </mergeCells>
  <printOptions horizontalCentered="1" verticalCentered="1"/>
  <pageMargins left="0.52" right="0.1" top="1.25" bottom="0.78" header="0.31" footer="0.31"/>
  <pageSetup paperSize="8" scale="75" orientation="landscape" blackAndWhite="1" useFirstPageNumber="1"/>
  <headerFooter>
    <oddHeader>&amp;L
&amp;16&amp;"Calibri"&amp;K000000编制单位：阳泉市红十字会&amp;C
&amp;21&amp;"Calibri"&amp;B&amp;K000000基本支出分项目收支情况表&amp;R
&amp;16&amp;"Calibri"&amp;K000000财决附05表
&amp;16&amp;"Calibri"&amp;K000000金额单位：元</oddHeader>
  </headerFooter>
  <tableParts count="1">
    <tablePart r:id="rId1"/>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32"/>
  <sheetViews>
    <sheetView showGridLines="0" workbookViewId="0">
      <pane xSplit="4" ySplit="9" topLeftCell="E10" activePane="bottomRight" state="frozen"/>
      <selection/>
      <selection pane="topRight"/>
      <selection pane="bottomLeft"/>
      <selection pane="bottomRight" activeCell="A1" sqref="A1:AF1"/>
    </sheetView>
  </sheetViews>
  <sheetFormatPr defaultColWidth="7.75" defaultRowHeight="15" customHeight="1"/>
  <cols>
    <col min="1" max="3" width="3.5" customWidth="1"/>
    <col min="4" max="4" width="27.5" customWidth="1"/>
    <col min="5" max="45" width="18.75" customWidth="1"/>
  </cols>
  <sheetData>
    <row r="1" s="25" customFormat="1" customHeight="1" spans="1:45">
      <c r="A1" s="140" t="s">
        <v>633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76"/>
      <c r="AL1" s="76"/>
      <c r="AM1" s="76"/>
      <c r="AN1" s="76"/>
      <c r="AO1" s="76"/>
      <c r="AP1" s="76"/>
      <c r="AQ1" s="76"/>
      <c r="AR1" s="76"/>
      <c r="AS1" s="76"/>
    </row>
    <row r="2" s="24" customFormat="1" ht="21" customHeight="1" spans="1:45">
      <c r="A2" s="29" t="s">
        <v>634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25" customFormat="1" ht="18" customHeight="1" spans="1:45">
      <c r="A3" s="126" t="s">
        <v>2</v>
      </c>
      <c r="B3" s="126"/>
      <c r="C3" s="126"/>
      <c r="D3" s="12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87" t="s">
        <v>3</v>
      </c>
    </row>
    <row r="4" ht="18" customHeight="1" spans="1:45">
      <c r="A4" s="37" t="s">
        <v>635</v>
      </c>
      <c r="B4" s="37"/>
      <c r="C4" s="37"/>
      <c r="D4" s="37"/>
      <c r="E4" s="37" t="s">
        <v>636</v>
      </c>
      <c r="F4" s="37"/>
      <c r="G4" s="37"/>
      <c r="H4" s="37"/>
      <c r="I4" s="37" t="s">
        <v>637</v>
      </c>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t="s">
        <v>638</v>
      </c>
      <c r="AP4" s="37"/>
      <c r="AQ4" s="37"/>
      <c r="AR4" s="37"/>
      <c r="AS4" s="37" t="s">
        <v>639</v>
      </c>
    </row>
    <row r="5" ht="18" customHeight="1" spans="1:45">
      <c r="A5" s="38" t="s">
        <v>187</v>
      </c>
      <c r="B5" s="38"/>
      <c r="C5" s="38"/>
      <c r="D5" s="37" t="s">
        <v>188</v>
      </c>
      <c r="E5" s="37" t="s">
        <v>189</v>
      </c>
      <c r="F5" s="37" t="s">
        <v>528</v>
      </c>
      <c r="G5" s="37"/>
      <c r="H5" s="37"/>
      <c r="I5" s="37" t="s">
        <v>189</v>
      </c>
      <c r="J5" s="37" t="s">
        <v>528</v>
      </c>
      <c r="K5" s="37"/>
      <c r="L5" s="37"/>
      <c r="M5" s="37" t="s">
        <v>640</v>
      </c>
      <c r="N5" s="37"/>
      <c r="O5" s="37"/>
      <c r="P5" s="37"/>
      <c r="Q5" s="37" t="s">
        <v>641</v>
      </c>
      <c r="R5" s="37"/>
      <c r="S5" s="37"/>
      <c r="T5" s="37"/>
      <c r="U5" s="37" t="s">
        <v>642</v>
      </c>
      <c r="V5" s="37"/>
      <c r="W5" s="37"/>
      <c r="X5" s="37"/>
      <c r="Y5" s="37" t="s">
        <v>643</v>
      </c>
      <c r="Z5" s="37"/>
      <c r="AA5" s="37"/>
      <c r="AB5" s="37"/>
      <c r="AC5" s="37" t="s">
        <v>644</v>
      </c>
      <c r="AD5" s="37"/>
      <c r="AE5" s="37"/>
      <c r="AF5" s="37"/>
      <c r="AG5" s="37" t="s">
        <v>645</v>
      </c>
      <c r="AH5" s="37"/>
      <c r="AI5" s="37"/>
      <c r="AJ5" s="37"/>
      <c r="AK5" s="37" t="s">
        <v>196</v>
      </c>
      <c r="AL5" s="37"/>
      <c r="AM5" s="37"/>
      <c r="AN5" s="37"/>
      <c r="AO5" s="37" t="s">
        <v>189</v>
      </c>
      <c r="AP5" s="37" t="s">
        <v>528</v>
      </c>
      <c r="AQ5" s="37"/>
      <c r="AR5" s="37"/>
      <c r="AS5" s="37"/>
    </row>
    <row r="6" ht="18" customHeight="1" spans="1:45">
      <c r="A6" s="38"/>
      <c r="B6" s="38"/>
      <c r="C6" s="38"/>
      <c r="D6" s="37"/>
      <c r="E6" s="37"/>
      <c r="F6" s="38" t="s">
        <v>646</v>
      </c>
      <c r="G6" s="38" t="s">
        <v>647</v>
      </c>
      <c r="H6" s="38" t="s">
        <v>648</v>
      </c>
      <c r="I6" s="37"/>
      <c r="J6" s="38" t="s">
        <v>646</v>
      </c>
      <c r="K6" s="38" t="s">
        <v>647</v>
      </c>
      <c r="L6" s="38" t="s">
        <v>648</v>
      </c>
      <c r="M6" s="37" t="s">
        <v>138</v>
      </c>
      <c r="N6" s="37" t="s">
        <v>528</v>
      </c>
      <c r="O6" s="37"/>
      <c r="P6" s="37"/>
      <c r="Q6" s="37" t="s">
        <v>138</v>
      </c>
      <c r="R6" s="37" t="s">
        <v>528</v>
      </c>
      <c r="S6" s="37"/>
      <c r="T6" s="37"/>
      <c r="U6" s="37" t="s">
        <v>138</v>
      </c>
      <c r="V6" s="37" t="s">
        <v>528</v>
      </c>
      <c r="W6" s="37"/>
      <c r="X6" s="37"/>
      <c r="Y6" s="37" t="s">
        <v>138</v>
      </c>
      <c r="Z6" s="37" t="s">
        <v>528</v>
      </c>
      <c r="AA6" s="37"/>
      <c r="AB6" s="37"/>
      <c r="AC6" s="37" t="s">
        <v>138</v>
      </c>
      <c r="AD6" s="37" t="s">
        <v>528</v>
      </c>
      <c r="AE6" s="37"/>
      <c r="AF6" s="37"/>
      <c r="AG6" s="37" t="s">
        <v>138</v>
      </c>
      <c r="AH6" s="37" t="s">
        <v>528</v>
      </c>
      <c r="AI6" s="37"/>
      <c r="AJ6" s="37"/>
      <c r="AK6" s="37" t="s">
        <v>138</v>
      </c>
      <c r="AL6" s="37" t="s">
        <v>528</v>
      </c>
      <c r="AM6" s="37"/>
      <c r="AN6" s="37"/>
      <c r="AO6" s="37"/>
      <c r="AP6" s="38" t="s">
        <v>646</v>
      </c>
      <c r="AQ6" s="38" t="s">
        <v>647</v>
      </c>
      <c r="AR6" s="38" t="s">
        <v>648</v>
      </c>
      <c r="AS6" s="37"/>
    </row>
    <row r="7" ht="33.75" customHeight="1" spans="1:45">
      <c r="A7" s="38"/>
      <c r="B7" s="38"/>
      <c r="C7" s="38"/>
      <c r="D7" s="37"/>
      <c r="E7" s="37"/>
      <c r="F7" s="38"/>
      <c r="G7" s="38"/>
      <c r="H7" s="38"/>
      <c r="I7" s="37"/>
      <c r="J7" s="38"/>
      <c r="K7" s="38"/>
      <c r="L7" s="38"/>
      <c r="M7" s="37"/>
      <c r="N7" s="38" t="s">
        <v>646</v>
      </c>
      <c r="O7" s="38" t="s">
        <v>647</v>
      </c>
      <c r="P7" s="38" t="s">
        <v>648</v>
      </c>
      <c r="Q7" s="37"/>
      <c r="R7" s="38" t="s">
        <v>646</v>
      </c>
      <c r="S7" s="38" t="s">
        <v>647</v>
      </c>
      <c r="T7" s="38" t="s">
        <v>648</v>
      </c>
      <c r="U7" s="37"/>
      <c r="V7" s="38" t="s">
        <v>646</v>
      </c>
      <c r="W7" s="38" t="s">
        <v>647</v>
      </c>
      <c r="X7" s="38" t="s">
        <v>648</v>
      </c>
      <c r="Y7" s="37"/>
      <c r="Z7" s="38" t="s">
        <v>646</v>
      </c>
      <c r="AA7" s="38" t="s">
        <v>647</v>
      </c>
      <c r="AB7" s="38" t="s">
        <v>648</v>
      </c>
      <c r="AC7" s="37"/>
      <c r="AD7" s="38" t="s">
        <v>646</v>
      </c>
      <c r="AE7" s="38" t="s">
        <v>647</v>
      </c>
      <c r="AF7" s="38" t="s">
        <v>648</v>
      </c>
      <c r="AG7" s="37"/>
      <c r="AH7" s="38" t="s">
        <v>646</v>
      </c>
      <c r="AI7" s="38" t="s">
        <v>647</v>
      </c>
      <c r="AJ7" s="38" t="s">
        <v>648</v>
      </c>
      <c r="AK7" s="37"/>
      <c r="AL7" s="38" t="s">
        <v>646</v>
      </c>
      <c r="AM7" s="38" t="s">
        <v>647</v>
      </c>
      <c r="AN7" s="38" t="s">
        <v>648</v>
      </c>
      <c r="AO7" s="37"/>
      <c r="AP7" s="38"/>
      <c r="AQ7" s="38"/>
      <c r="AR7" s="38"/>
      <c r="AS7" s="37"/>
    </row>
    <row r="8" ht="22.5" customHeight="1" spans="1:45">
      <c r="A8" s="141" t="s">
        <v>197</v>
      </c>
      <c r="B8" s="141" t="s">
        <v>198</v>
      </c>
      <c r="C8" s="141" t="s">
        <v>199</v>
      </c>
      <c r="D8" s="37" t="s">
        <v>200</v>
      </c>
      <c r="E8" s="37">
        <v>1</v>
      </c>
      <c r="F8" s="37">
        <v>2</v>
      </c>
      <c r="G8" s="37">
        <v>3</v>
      </c>
      <c r="H8" s="37">
        <v>4</v>
      </c>
      <c r="I8" s="37">
        <v>5</v>
      </c>
      <c r="J8" s="37">
        <v>6</v>
      </c>
      <c r="K8" s="37">
        <v>7</v>
      </c>
      <c r="L8" s="37">
        <v>8</v>
      </c>
      <c r="M8" s="37">
        <v>9</v>
      </c>
      <c r="N8" s="37">
        <v>10</v>
      </c>
      <c r="O8" s="37">
        <v>11</v>
      </c>
      <c r="P8" s="37">
        <v>12</v>
      </c>
      <c r="Q8" s="37">
        <v>13</v>
      </c>
      <c r="R8" s="37">
        <v>14</v>
      </c>
      <c r="S8" s="37">
        <v>15</v>
      </c>
      <c r="T8" s="37">
        <v>16</v>
      </c>
      <c r="U8" s="37">
        <v>17</v>
      </c>
      <c r="V8" s="37">
        <v>18</v>
      </c>
      <c r="W8" s="37">
        <v>19</v>
      </c>
      <c r="X8" s="37">
        <v>20</v>
      </c>
      <c r="Y8" s="37">
        <v>21</v>
      </c>
      <c r="Z8" s="37">
        <v>22</v>
      </c>
      <c r="AA8" s="37">
        <v>23</v>
      </c>
      <c r="AB8" s="37">
        <v>24</v>
      </c>
      <c r="AC8" s="37">
        <v>25</v>
      </c>
      <c r="AD8" s="37">
        <v>26</v>
      </c>
      <c r="AE8" s="37">
        <v>27</v>
      </c>
      <c r="AF8" s="37">
        <v>28</v>
      </c>
      <c r="AG8" s="37">
        <v>29</v>
      </c>
      <c r="AH8" s="37">
        <v>30</v>
      </c>
      <c r="AI8" s="37">
        <v>31</v>
      </c>
      <c r="AJ8" s="37">
        <v>32</v>
      </c>
      <c r="AK8" s="37">
        <v>33</v>
      </c>
      <c r="AL8" s="37">
        <v>34</v>
      </c>
      <c r="AM8" s="37">
        <v>35</v>
      </c>
      <c r="AN8" s="37">
        <v>36</v>
      </c>
      <c r="AO8" s="37">
        <v>37</v>
      </c>
      <c r="AP8" s="37">
        <v>38</v>
      </c>
      <c r="AQ8" s="37">
        <v>39</v>
      </c>
      <c r="AR8" s="37">
        <v>40</v>
      </c>
      <c r="AS8" s="37">
        <v>41</v>
      </c>
    </row>
    <row r="9" ht="22.5" customHeight="1" spans="1:45">
      <c r="A9" s="142"/>
      <c r="B9" s="143"/>
      <c r="C9" s="144"/>
      <c r="D9" s="145" t="s">
        <v>189</v>
      </c>
      <c r="E9" s="81">
        <v>0</v>
      </c>
      <c r="F9" s="81">
        <v>0</v>
      </c>
      <c r="G9" s="81">
        <v>0</v>
      </c>
      <c r="H9" s="81">
        <v>0</v>
      </c>
      <c r="I9" s="78">
        <v>0</v>
      </c>
      <c r="J9" s="78">
        <v>0</v>
      </c>
      <c r="K9" s="78">
        <v>0</v>
      </c>
      <c r="L9" s="78">
        <v>0</v>
      </c>
      <c r="M9" s="81">
        <v>0</v>
      </c>
      <c r="N9" s="81">
        <v>0</v>
      </c>
      <c r="O9" s="81">
        <v>0</v>
      </c>
      <c r="P9" s="81">
        <v>0</v>
      </c>
      <c r="Q9" s="81">
        <v>0</v>
      </c>
      <c r="R9" s="81">
        <v>0</v>
      </c>
      <c r="S9" s="81">
        <v>0</v>
      </c>
      <c r="T9" s="81">
        <v>0</v>
      </c>
      <c r="U9" s="81">
        <v>0</v>
      </c>
      <c r="V9" s="81">
        <v>0</v>
      </c>
      <c r="W9" s="81">
        <v>0</v>
      </c>
      <c r="X9" s="81">
        <v>0</v>
      </c>
      <c r="Y9" s="81">
        <v>0</v>
      </c>
      <c r="Z9" s="81">
        <v>0</v>
      </c>
      <c r="AA9" s="81">
        <v>0</v>
      </c>
      <c r="AB9" s="81">
        <v>0</v>
      </c>
      <c r="AC9" s="81">
        <v>0</v>
      </c>
      <c r="AD9" s="81">
        <v>0</v>
      </c>
      <c r="AE9" s="81">
        <v>0</v>
      </c>
      <c r="AF9" s="81">
        <v>0</v>
      </c>
      <c r="AG9" s="81">
        <v>0</v>
      </c>
      <c r="AH9" s="81">
        <v>0</v>
      </c>
      <c r="AI9" s="81">
        <v>0</v>
      </c>
      <c r="AJ9" s="81">
        <v>0</v>
      </c>
      <c r="AK9" s="81">
        <v>0</v>
      </c>
      <c r="AL9" s="81">
        <v>0</v>
      </c>
      <c r="AM9" s="81">
        <v>0</v>
      </c>
      <c r="AN9" s="81">
        <v>0</v>
      </c>
      <c r="AO9" s="78">
        <f>E9+I9</f>
        <v>0</v>
      </c>
      <c r="AP9" s="78">
        <v>0</v>
      </c>
      <c r="AQ9" s="78">
        <v>0</v>
      </c>
      <c r="AR9" s="78">
        <v>0</v>
      </c>
      <c r="AS9" s="146"/>
    </row>
    <row r="10" customHeight="1" spans="1:4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row>
    <row r="11" customHeight="1" spans="1:4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row>
    <row r="12" customHeight="1" spans="1:4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row>
    <row r="13" customHeight="1" spans="1:4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row>
    <row r="14" customHeight="1" spans="1:4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row>
    <row r="15" customHeight="1" spans="1:4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row>
    <row r="16" customHeight="1" spans="1:4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row>
    <row r="17" customHeight="1" spans="1:4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row>
    <row r="18" customHeight="1" spans="1:45">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row>
    <row r="19" customHeight="1" spans="1:4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row>
    <row r="20" customHeight="1" spans="1:4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row>
    <row r="21" customHeight="1" spans="1:4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row>
    <row r="22" customHeight="1" spans="1:4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row>
    <row r="23" customHeight="1" spans="1:4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row>
    <row r="24" customHeight="1" spans="1:4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row>
    <row r="25" customHeight="1" spans="1:4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row>
    <row r="26" customHeight="1" spans="1:4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row>
    <row r="27" customHeight="1" spans="1:4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row>
    <row r="28" customHeight="1" spans="1:4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row>
    <row r="29" customHeight="1" spans="1:4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row>
    <row r="30" customHeight="1" spans="1:4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row>
    <row r="31" customHeight="1" spans="1:4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row>
    <row r="32" customHeight="1" spans="1:4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row>
    <row r="33" customHeight="1" spans="1:4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row>
    <row r="34" customHeight="1" spans="1:45">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row>
    <row r="35" customHeight="1" spans="1:4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row>
    <row r="36" customHeight="1" spans="1:4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row r="37" customHeight="1" spans="1:4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row>
    <row r="38" customHeight="1" spans="1:4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row>
    <row r="39" customHeight="1" spans="1:4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row>
    <row r="40" customHeight="1" spans="1:4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row>
    <row r="41" customHeight="1" spans="1:4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row>
    <row r="42" customHeight="1" spans="1:4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row>
    <row r="43" customHeight="1" spans="1:4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row>
    <row r="44" customHeight="1" spans="1:4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row>
    <row r="45" customHeight="1" spans="1:4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row>
    <row r="46" customHeight="1" spans="1:4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row>
    <row r="47" customHeight="1" spans="1:4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row>
    <row r="48" customHeight="1" spans="1:4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row>
    <row r="49" customHeight="1" spans="1:4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row>
    <row r="50" customHeight="1" spans="1:4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row>
    <row r="51" customHeight="1" spans="1:4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row>
    <row r="52" customHeight="1" spans="1:4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row>
    <row r="53" customHeight="1" spans="1:4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row>
    <row r="54" customHeight="1" spans="1:4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row>
    <row r="55" customHeight="1" spans="1:4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row>
    <row r="56" customHeight="1" spans="1:4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row>
    <row r="57" customHeight="1" spans="1:4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row>
    <row r="58" customHeight="1" spans="1:4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row>
    <row r="59" customHeight="1" spans="1:4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row>
    <row r="60" customHeight="1" spans="1:4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row>
    <row r="61" customHeight="1" spans="1:4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row>
    <row r="62" customHeight="1" spans="1:4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row>
    <row r="63" customHeight="1" spans="1:4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row>
    <row r="64" customHeight="1" spans="1:4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row>
    <row r="65" customHeight="1" spans="1:4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row>
    <row r="66" customHeight="1" spans="1:4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row>
    <row r="67" customHeight="1" spans="1:4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row>
    <row r="68" customHeight="1" spans="1:4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row>
    <row r="69" customHeight="1" spans="1:4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row>
    <row r="70" customHeight="1" spans="1:4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row>
    <row r="71" customHeight="1" spans="1:4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row>
    <row r="72" customHeight="1" spans="1:4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row>
    <row r="73" customHeight="1" spans="1:4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row>
    <row r="74" customHeight="1" spans="1:4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row>
    <row r="75" customHeight="1" spans="1:4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row>
    <row r="76" customHeight="1" spans="1:4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row>
    <row r="77" customHeight="1" spans="1:4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row>
    <row r="78" customHeight="1" spans="1:4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row>
    <row r="79" customHeight="1" spans="1:4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row>
    <row r="80" customHeight="1" spans="1:4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row>
    <row r="81" customHeight="1" spans="1:4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row>
    <row r="82" customHeight="1" spans="1:4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row>
    <row r="83" customHeight="1" spans="1:4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row>
    <row r="84" customHeight="1" spans="1:4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row>
    <row r="85" customHeight="1" spans="1:4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row>
    <row r="86" customHeight="1" spans="1:4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row>
    <row r="87" customHeight="1" spans="1:4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row>
    <row r="88" customHeight="1" spans="1:4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customHeight="1" spans="1:4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row>
    <row r="90" customHeight="1" spans="1:4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row>
    <row r="91" customHeight="1" spans="1:4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row>
    <row r="92" customHeight="1" spans="1:4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customHeight="1" spans="1:4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row>
    <row r="94" customHeight="1" spans="1:4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row>
    <row r="95" customHeight="1" spans="1:4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row>
    <row r="96" customHeight="1" spans="1:4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row>
    <row r="97" customHeight="1" spans="1:4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row>
    <row r="98" customHeight="1" spans="1:4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row>
    <row r="99" customHeight="1" spans="1:4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row>
    <row r="100" customHeight="1" spans="1:4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row>
    <row r="101" customHeight="1" spans="1:4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row>
    <row r="102" customHeight="1" spans="1:4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row>
    <row r="103" customHeight="1" spans="1:4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row>
    <row r="104" customHeight="1" spans="1:4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row>
    <row r="105" customHeight="1" spans="1:4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row>
    <row r="106" customHeight="1" spans="1:4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row>
    <row r="107" customHeight="1" spans="1:4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row>
    <row r="108" customHeight="1" spans="1:4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row>
    <row r="109" customHeight="1" spans="1:4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row>
    <row r="110" customHeight="1" spans="1:4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row>
    <row r="111" customHeight="1" spans="1:4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row>
    <row r="112" customHeight="1" spans="1:4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row>
    <row r="113" customHeight="1" spans="1:4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row>
    <row r="114" customHeight="1" spans="1:4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row>
    <row r="115" customHeight="1" spans="1:4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row>
    <row r="116" customHeight="1" spans="1:4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row>
    <row r="117" customHeight="1" spans="1:4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row>
    <row r="118" customHeight="1" spans="1:4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row>
    <row r="119" customHeight="1" spans="1:4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row>
    <row r="120" customHeight="1" spans="1:4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row>
    <row r="121" customHeight="1" spans="1:4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row>
    <row r="122" customHeight="1" spans="1:4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row>
    <row r="123" customHeight="1" spans="1:4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row>
    <row r="124" customHeight="1" spans="1:4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row>
    <row r="125" customHeight="1" spans="1:4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row>
    <row r="126" customHeight="1" spans="1:4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row>
    <row r="127" customHeight="1" spans="1:4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row>
    <row r="128" customHeight="1" spans="1:4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row>
    <row r="129" customHeight="1" spans="1:4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row>
    <row r="130" customHeight="1" spans="1:4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row>
    <row r="131" customHeight="1" spans="1:4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row>
    <row r="132" customHeight="1" spans="1:4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row>
  </sheetData>
  <mergeCells count="50">
    <mergeCell ref="A1:AF1"/>
    <mergeCell ref="A2:AS2"/>
    <mergeCell ref="A3:D3"/>
    <mergeCell ref="A4:D4"/>
    <mergeCell ref="E4:H4"/>
    <mergeCell ref="I4:AN4"/>
    <mergeCell ref="AO4:AR4"/>
    <mergeCell ref="F5:H5"/>
    <mergeCell ref="J5:L5"/>
    <mergeCell ref="M5:P5"/>
    <mergeCell ref="Q5:T5"/>
    <mergeCell ref="U5:X5"/>
    <mergeCell ref="Y5:AB5"/>
    <mergeCell ref="AC5:AF5"/>
    <mergeCell ref="AG5:AJ5"/>
    <mergeCell ref="AK5:AN5"/>
    <mergeCell ref="AP5:AR5"/>
    <mergeCell ref="N6:P6"/>
    <mergeCell ref="R6:T6"/>
    <mergeCell ref="V6:X6"/>
    <mergeCell ref="Z6:AB6"/>
    <mergeCell ref="AD6:AF6"/>
    <mergeCell ref="AH6:AJ6"/>
    <mergeCell ref="AL6:AN6"/>
    <mergeCell ref="A10:AS10"/>
    <mergeCell ref="A11:AS11"/>
    <mergeCell ref="A12:AS12"/>
    <mergeCell ref="A13:AS13"/>
    <mergeCell ref="D5:D7"/>
    <mergeCell ref="E5:E7"/>
    <mergeCell ref="F6:F7"/>
    <mergeCell ref="G6:G7"/>
    <mergeCell ref="H6:H7"/>
    <mergeCell ref="I5:I7"/>
    <mergeCell ref="J6:J7"/>
    <mergeCell ref="K6:K7"/>
    <mergeCell ref="L6:L7"/>
    <mergeCell ref="M6:M7"/>
    <mergeCell ref="Q6:Q7"/>
    <mergeCell ref="U6:U7"/>
    <mergeCell ref="Y6:Y7"/>
    <mergeCell ref="AC6:AC7"/>
    <mergeCell ref="AG6:AG7"/>
    <mergeCell ref="AK6:AK7"/>
    <mergeCell ref="AO5:AO7"/>
    <mergeCell ref="AP6:AP7"/>
    <mergeCell ref="AQ6:AQ7"/>
    <mergeCell ref="AR6:AR7"/>
    <mergeCell ref="AS4:AS7"/>
    <mergeCell ref="A5:C7"/>
  </mergeCells>
  <printOptions horizontalCentered="1" verticalCentered="1"/>
  <pageMargins left="0.52" right="0.1" top="1.25" bottom="0.78" header="0.31" footer="0.31"/>
  <pageSetup paperSize="8" scale="75" orientation="landscape" blackAndWhite="1" useFirstPageNumber="1"/>
  <headerFooter>
    <oddHeader>&amp;L
&amp;16&amp;"Calibri"&amp;K000000编制单位：阳泉市红十字会&amp;C
&amp;21&amp;"Calibri"&amp;B&amp;K000000年初结转和结余调整情况表</oddHeader>
  </headerFooter>
  <tableParts count="1">
    <tablePart r:id="rId1"/>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showGridLines="0" workbookViewId="0">
      <selection activeCell="A1" sqref="A1"/>
    </sheetView>
  </sheetViews>
  <sheetFormatPr defaultColWidth="7.75" defaultRowHeight="15" customHeight="1"/>
  <cols>
    <col min="1" max="1" width="17.125" customWidth="1"/>
    <col min="2" max="16" width="15.625" customWidth="1"/>
    <col min="17" max="24" width="17.125" customWidth="1"/>
  </cols>
  <sheetData>
    <row r="1" s="25" customFormat="1" ht="18" customHeight="1" spans="1:16">
      <c r="A1" s="75" t="s">
        <v>649</v>
      </c>
      <c r="B1" s="75"/>
      <c r="C1" s="76"/>
      <c r="D1" s="76"/>
      <c r="G1" s="76"/>
      <c r="H1" s="76"/>
      <c r="I1" s="76"/>
      <c r="J1" s="76"/>
      <c r="M1" s="76"/>
      <c r="N1" s="76"/>
      <c r="O1" s="76"/>
      <c r="P1" s="76"/>
    </row>
    <row r="2" s="72" customFormat="1" ht="21" customHeight="1" spans="1:16">
      <c r="A2" s="125" t="s">
        <v>650</v>
      </c>
      <c r="B2" s="125"/>
      <c r="C2" s="125"/>
      <c r="D2" s="125"/>
      <c r="E2" s="125"/>
      <c r="F2" s="125"/>
      <c r="G2" s="125"/>
      <c r="H2" s="125"/>
      <c r="I2" s="125"/>
      <c r="J2" s="125"/>
      <c r="K2" s="125"/>
      <c r="L2" s="125"/>
      <c r="M2" s="125"/>
      <c r="N2" s="125"/>
      <c r="O2" s="125"/>
      <c r="P2" s="125"/>
    </row>
    <row r="3" s="25" customFormat="1" ht="18" customHeight="1" spans="1:16">
      <c r="A3" s="126" t="s">
        <v>2</v>
      </c>
      <c r="B3" s="126"/>
      <c r="C3" s="76"/>
      <c r="D3" s="76"/>
      <c r="G3" s="76"/>
      <c r="H3" s="76"/>
      <c r="I3" s="76"/>
      <c r="J3" s="76"/>
      <c r="M3" s="76"/>
      <c r="N3" s="76"/>
      <c r="O3" s="76"/>
      <c r="P3" s="87" t="s">
        <v>3</v>
      </c>
    </row>
    <row r="4" ht="26.25" customHeight="1" spans="1:16">
      <c r="A4" s="34" t="s">
        <v>635</v>
      </c>
      <c r="B4" s="35" t="s">
        <v>651</v>
      </c>
      <c r="C4" s="35" t="s">
        <v>652</v>
      </c>
      <c r="D4" s="35"/>
      <c r="E4" s="35"/>
      <c r="F4" s="35"/>
      <c r="G4" s="35"/>
      <c r="H4" s="35"/>
      <c r="I4" s="35" t="s">
        <v>653</v>
      </c>
      <c r="J4" s="134" t="s">
        <v>654</v>
      </c>
      <c r="K4" s="35" t="s">
        <v>655</v>
      </c>
      <c r="L4" s="35" t="s">
        <v>655</v>
      </c>
      <c r="M4" s="35"/>
      <c r="N4" s="35"/>
      <c r="O4" s="35" t="s">
        <v>472</v>
      </c>
      <c r="P4" s="67" t="s">
        <v>639</v>
      </c>
    </row>
    <row r="5" ht="18" customHeight="1" spans="1:16">
      <c r="A5" s="36"/>
      <c r="B5" s="37"/>
      <c r="C5" s="37" t="s">
        <v>640</v>
      </c>
      <c r="D5" s="37" t="s">
        <v>656</v>
      </c>
      <c r="E5" s="37" t="s">
        <v>657</v>
      </c>
      <c r="F5" s="37" t="s">
        <v>658</v>
      </c>
      <c r="G5" s="37" t="s">
        <v>196</v>
      </c>
      <c r="H5" s="37"/>
      <c r="I5" s="37"/>
      <c r="J5" s="38" t="s">
        <v>659</v>
      </c>
      <c r="K5" s="38" t="s">
        <v>660</v>
      </c>
      <c r="L5" s="38" t="s">
        <v>125</v>
      </c>
      <c r="M5" s="37" t="s">
        <v>196</v>
      </c>
      <c r="N5" s="37"/>
      <c r="O5" s="37"/>
      <c r="P5" s="68"/>
    </row>
    <row r="6" ht="18" customHeight="1" spans="1:16">
      <c r="A6" s="36"/>
      <c r="B6" s="37"/>
      <c r="C6" s="37"/>
      <c r="D6" s="37"/>
      <c r="E6" s="37"/>
      <c r="F6" s="37"/>
      <c r="G6" s="37" t="s">
        <v>474</v>
      </c>
      <c r="H6" s="37" t="s">
        <v>639</v>
      </c>
      <c r="I6" s="37"/>
      <c r="J6" s="38"/>
      <c r="K6" s="38"/>
      <c r="L6" s="38"/>
      <c r="M6" s="37" t="s">
        <v>474</v>
      </c>
      <c r="N6" s="37" t="s">
        <v>639</v>
      </c>
      <c r="O6" s="37"/>
      <c r="P6" s="68"/>
    </row>
    <row r="7" ht="22.5" customHeight="1" spans="1:16">
      <c r="A7" s="36" t="s">
        <v>200</v>
      </c>
      <c r="B7" s="37">
        <v>1</v>
      </c>
      <c r="C7" s="37">
        <v>2</v>
      </c>
      <c r="D7" s="37">
        <v>3</v>
      </c>
      <c r="E7" s="37">
        <v>4</v>
      </c>
      <c r="F7" s="37">
        <v>5</v>
      </c>
      <c r="G7" s="37">
        <v>6</v>
      </c>
      <c r="H7" s="37">
        <v>7</v>
      </c>
      <c r="I7" s="37">
        <v>8</v>
      </c>
      <c r="J7" s="37">
        <v>9</v>
      </c>
      <c r="K7" s="37">
        <v>10</v>
      </c>
      <c r="L7" s="37">
        <v>11</v>
      </c>
      <c r="M7" s="37">
        <v>12</v>
      </c>
      <c r="N7" s="37">
        <v>13</v>
      </c>
      <c r="O7" s="37">
        <v>14</v>
      </c>
      <c r="P7" s="68">
        <v>15</v>
      </c>
    </row>
    <row r="8" ht="22.5" customHeight="1" spans="1:16">
      <c r="A8" s="109" t="s">
        <v>661</v>
      </c>
      <c r="B8" s="127">
        <v>4035.32</v>
      </c>
      <c r="C8" s="128">
        <v>0</v>
      </c>
      <c r="D8" s="128">
        <v>0</v>
      </c>
      <c r="E8" s="128">
        <v>0</v>
      </c>
      <c r="F8" s="128">
        <v>0</v>
      </c>
      <c r="G8" s="128">
        <v>0</v>
      </c>
      <c r="H8" s="132" t="s">
        <v>392</v>
      </c>
      <c r="I8" s="135">
        <f>SUM(B8:G8)</f>
        <v>4035.32</v>
      </c>
      <c r="J8" s="128">
        <v>0</v>
      </c>
      <c r="K8" s="128">
        <v>0</v>
      </c>
      <c r="L8" s="128">
        <v>0</v>
      </c>
      <c r="M8" s="128">
        <v>0</v>
      </c>
      <c r="N8" s="132" t="s">
        <v>392</v>
      </c>
      <c r="O8" s="128">
        <v>4035.32</v>
      </c>
      <c r="P8" s="138" t="s">
        <v>392</v>
      </c>
    </row>
    <row r="9" ht="22.5" customHeight="1" spans="1:16">
      <c r="A9" s="121" t="s">
        <v>662</v>
      </c>
      <c r="B9" s="129">
        <v>0</v>
      </c>
      <c r="C9" s="130">
        <v>0</v>
      </c>
      <c r="D9" s="130">
        <v>0</v>
      </c>
      <c r="E9" s="130">
        <v>0</v>
      </c>
      <c r="F9" s="130">
        <v>0</v>
      </c>
      <c r="G9" s="130">
        <v>0</v>
      </c>
      <c r="H9" s="133" t="s">
        <v>392</v>
      </c>
      <c r="I9" s="136">
        <f>SUM(B9:G9)</f>
        <v>0</v>
      </c>
      <c r="J9" s="137">
        <v>0</v>
      </c>
      <c r="K9" s="130">
        <v>0</v>
      </c>
      <c r="L9" s="130">
        <v>0</v>
      </c>
      <c r="M9" s="130">
        <v>0</v>
      </c>
      <c r="N9" s="133" t="s">
        <v>392</v>
      </c>
      <c r="O9" s="130">
        <v>0</v>
      </c>
      <c r="P9" s="139" t="s">
        <v>392</v>
      </c>
    </row>
    <row r="10" ht="139.5" customHeight="1" spans="1:24">
      <c r="A10" s="131" t="s">
        <v>663</v>
      </c>
      <c r="B10" s="131"/>
      <c r="C10" s="131"/>
      <c r="D10" s="131"/>
      <c r="E10" s="131"/>
      <c r="F10" s="131"/>
      <c r="G10" s="131"/>
      <c r="H10" s="131"/>
      <c r="I10" s="131"/>
      <c r="J10" s="131"/>
      <c r="K10" s="131"/>
      <c r="L10" s="131"/>
      <c r="M10" s="131"/>
      <c r="N10" s="131"/>
      <c r="O10" s="131"/>
      <c r="P10" s="131"/>
      <c r="Q10" s="44"/>
      <c r="R10" s="44"/>
      <c r="S10" s="44"/>
      <c r="T10" s="44"/>
      <c r="U10" s="44"/>
      <c r="V10" s="44"/>
      <c r="W10" s="44"/>
      <c r="X10" s="44"/>
    </row>
  </sheetData>
  <mergeCells count="19">
    <mergeCell ref="A2:P2"/>
    <mergeCell ref="A3:B3"/>
    <mergeCell ref="C4:H4"/>
    <mergeCell ref="K4:N4"/>
    <mergeCell ref="G5:H5"/>
    <mergeCell ref="M5:N5"/>
    <mergeCell ref="A10:P10"/>
    <mergeCell ref="A4:A6"/>
    <mergeCell ref="B4:B6"/>
    <mergeCell ref="C5:C6"/>
    <mergeCell ref="D5:D6"/>
    <mergeCell ref="E5:E6"/>
    <mergeCell ref="F5:F6"/>
    <mergeCell ref="I4:I6"/>
    <mergeCell ref="J5:J6"/>
    <mergeCell ref="K5:K6"/>
    <mergeCell ref="L5:L6"/>
    <mergeCell ref="O4:O6"/>
    <mergeCell ref="P4:P6"/>
  </mergeCells>
  <printOptions horizontalCentered="1" verticalCentered="1"/>
  <pageMargins left="0.52" right="0.1" top="1.25" bottom="0.78" header="0.63" footer="0.31"/>
  <pageSetup paperSize="8" scale="75" orientation="landscape" blackAndWhite="1" useFirstPageNumber="1"/>
  <headerFooter>
    <oddHeader>&amp;L
&amp;16&amp;"Calibri"&amp;K000000编制单位：阳泉市红十字会&amp;C
&amp;21&amp;"Calibri"&amp;B&amp;K000000非财政拨款结余和专用结余年初年末变动情况表 </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workbookViewId="0">
      <pane ySplit="5" topLeftCell="A6" activePane="bottomLeft" state="frozen"/>
      <selection/>
      <selection pane="bottomLeft" activeCell="A1" sqref="A1:G1"/>
    </sheetView>
  </sheetViews>
  <sheetFormatPr defaultColWidth="7.75" defaultRowHeight="15" customHeight="1" outlineLevelCol="7"/>
  <cols>
    <col min="1" max="1" width="32.5" customWidth="1"/>
    <col min="2" max="2" width="3.5" customWidth="1"/>
    <col min="3" max="6" width="18.75" customWidth="1"/>
    <col min="7" max="7" width="18.75" style="105" customWidth="1"/>
    <col min="8" max="8" width="18" customWidth="1"/>
  </cols>
  <sheetData>
    <row r="1" s="25" customFormat="1" ht="18" customHeight="1" spans="1:7">
      <c r="A1" s="75" t="s">
        <v>664</v>
      </c>
      <c r="B1" s="75"/>
      <c r="C1" s="75"/>
      <c r="D1" s="75"/>
      <c r="E1" s="75"/>
      <c r="F1" s="75"/>
      <c r="G1" s="112"/>
    </row>
    <row r="2" s="24" customFormat="1" ht="21" customHeight="1" spans="1:7">
      <c r="A2" s="29" t="s">
        <v>665</v>
      </c>
      <c r="B2" s="29"/>
      <c r="C2" s="29"/>
      <c r="D2" s="29"/>
      <c r="E2" s="29"/>
      <c r="F2" s="29"/>
      <c r="G2" s="113"/>
    </row>
    <row r="3" s="25" customFormat="1" ht="18" customHeight="1" spans="1:7">
      <c r="A3" s="76" t="s">
        <v>2</v>
      </c>
      <c r="B3" s="76"/>
      <c r="C3" s="76"/>
      <c r="D3" s="76"/>
      <c r="E3" s="76"/>
      <c r="F3" s="76"/>
      <c r="G3" s="114" t="s">
        <v>3</v>
      </c>
    </row>
    <row r="4" ht="22.5" customHeight="1" spans="1:7">
      <c r="A4" s="34" t="s">
        <v>666</v>
      </c>
      <c r="B4" s="35" t="s">
        <v>7</v>
      </c>
      <c r="C4" s="35" t="s">
        <v>667</v>
      </c>
      <c r="D4" s="35" t="s">
        <v>668</v>
      </c>
      <c r="E4" s="35" t="s">
        <v>669</v>
      </c>
      <c r="F4" s="35" t="s">
        <v>670</v>
      </c>
      <c r="G4" s="115" t="s">
        <v>671</v>
      </c>
    </row>
    <row r="5" ht="22.5" customHeight="1" spans="1:7">
      <c r="A5" s="36" t="s">
        <v>13</v>
      </c>
      <c r="B5" s="35"/>
      <c r="C5" s="37">
        <v>1</v>
      </c>
      <c r="D5" s="37">
        <v>2</v>
      </c>
      <c r="E5" s="37">
        <v>3</v>
      </c>
      <c r="F5" s="37">
        <v>4</v>
      </c>
      <c r="G5" s="96">
        <v>5</v>
      </c>
    </row>
    <row r="6" ht="22.5" customHeight="1" spans="1:7">
      <c r="A6" s="106" t="s">
        <v>672</v>
      </c>
      <c r="B6" s="37">
        <v>1</v>
      </c>
      <c r="C6" s="107" t="s">
        <v>64</v>
      </c>
      <c r="D6" s="108" t="s">
        <v>64</v>
      </c>
      <c r="E6" s="107" t="s">
        <v>64</v>
      </c>
      <c r="F6" s="107" t="s">
        <v>64</v>
      </c>
      <c r="G6" s="116" t="s">
        <v>64</v>
      </c>
    </row>
    <row r="7" ht="22.5" customHeight="1" spans="1:8">
      <c r="A7" s="109" t="s">
        <v>673</v>
      </c>
      <c r="B7" s="37">
        <v>2</v>
      </c>
      <c r="C7" s="78">
        <v>2257548.18</v>
      </c>
      <c r="D7" s="81">
        <v>945322.02</v>
      </c>
      <c r="E7" s="78">
        <f t="shared" ref="E7:E24" si="0">C7-D7</f>
        <v>1312226.16</v>
      </c>
      <c r="F7" s="56">
        <f>IF(D$7=0,"",E7/D7*100)</f>
        <v>138.812609062042</v>
      </c>
      <c r="G7" s="98" t="s">
        <v>674</v>
      </c>
      <c r="H7" s="117"/>
    </row>
    <row r="8" ht="22.5" customHeight="1" spans="1:8">
      <c r="A8" s="109" t="s">
        <v>675</v>
      </c>
      <c r="B8" s="37">
        <v>3</v>
      </c>
      <c r="C8" s="78">
        <v>2257548.18</v>
      </c>
      <c r="D8" s="81">
        <v>932171.55</v>
      </c>
      <c r="E8" s="78">
        <f t="shared" si="0"/>
        <v>1325376.63</v>
      </c>
      <c r="F8" s="56">
        <f>IF(D$8=0,"",E8/D8*100)</f>
        <v>142.181622041565</v>
      </c>
      <c r="G8" s="98" t="s">
        <v>674</v>
      </c>
      <c r="H8" s="117"/>
    </row>
    <row r="9" ht="22.5" customHeight="1" spans="1:8">
      <c r="A9" s="109" t="s">
        <v>676</v>
      </c>
      <c r="B9" s="37">
        <v>4</v>
      </c>
      <c r="C9" s="78">
        <v>0</v>
      </c>
      <c r="D9" s="81">
        <v>13150.47</v>
      </c>
      <c r="E9" s="78">
        <f t="shared" si="0"/>
        <v>-13150.47</v>
      </c>
      <c r="F9" s="56">
        <f>IF(D$9=0,"",E9/D9*100)</f>
        <v>-100</v>
      </c>
      <c r="G9" s="98" t="s">
        <v>677</v>
      </c>
      <c r="H9" s="117"/>
    </row>
    <row r="10" ht="22.5" customHeight="1" spans="1:8">
      <c r="A10" s="109" t="s">
        <v>678</v>
      </c>
      <c r="B10" s="37">
        <v>5</v>
      </c>
      <c r="C10" s="78">
        <v>0</v>
      </c>
      <c r="D10" s="81">
        <v>0</v>
      </c>
      <c r="E10" s="78">
        <f t="shared" si="0"/>
        <v>0</v>
      </c>
      <c r="F10" s="56" t="str">
        <f>IF(D$10=0,"",E10/D10*100)</f>
        <v/>
      </c>
      <c r="G10" s="98" t="s">
        <v>392</v>
      </c>
      <c r="H10" s="117"/>
    </row>
    <row r="11" ht="22.5" customHeight="1" spans="1:8">
      <c r="A11" s="109" t="s">
        <v>679</v>
      </c>
      <c r="B11" s="37">
        <v>6</v>
      </c>
      <c r="C11" s="78">
        <v>0</v>
      </c>
      <c r="D11" s="81">
        <v>0</v>
      </c>
      <c r="E11" s="78">
        <f t="shared" si="0"/>
        <v>0</v>
      </c>
      <c r="F11" s="56" t="str">
        <f>IF(D$11=0,"",E11/D11*100)</f>
        <v/>
      </c>
      <c r="G11" s="98" t="s">
        <v>392</v>
      </c>
      <c r="H11" s="117"/>
    </row>
    <row r="12" ht="22.5" customHeight="1" spans="1:8">
      <c r="A12" s="109" t="s">
        <v>680</v>
      </c>
      <c r="B12" s="37">
        <v>7</v>
      </c>
      <c r="C12" s="78">
        <v>0</v>
      </c>
      <c r="D12" s="81">
        <v>0</v>
      </c>
      <c r="E12" s="78">
        <f t="shared" si="0"/>
        <v>0</v>
      </c>
      <c r="F12" s="56" t="str">
        <f>IF(D$12=0,"",E12/D12*100)</f>
        <v/>
      </c>
      <c r="G12" s="98" t="s">
        <v>392</v>
      </c>
      <c r="H12" s="117"/>
    </row>
    <row r="13" ht="22.5" customHeight="1" spans="1:8">
      <c r="A13" s="109" t="s">
        <v>681</v>
      </c>
      <c r="B13" s="37">
        <v>8</v>
      </c>
      <c r="C13" s="78">
        <v>0</v>
      </c>
      <c r="D13" s="81">
        <v>0</v>
      </c>
      <c r="E13" s="78">
        <f t="shared" si="0"/>
        <v>0</v>
      </c>
      <c r="F13" s="56" t="str">
        <f>IF(D$13=0,"",E13/D13*100)</f>
        <v/>
      </c>
      <c r="G13" s="98" t="s">
        <v>392</v>
      </c>
      <c r="H13" s="117"/>
    </row>
    <row r="14" ht="22.5" customHeight="1" spans="1:8">
      <c r="A14" s="109" t="s">
        <v>682</v>
      </c>
      <c r="B14" s="37">
        <v>9</v>
      </c>
      <c r="C14" s="78">
        <v>2257548.18</v>
      </c>
      <c r="D14" s="81">
        <v>945322.02</v>
      </c>
      <c r="E14" s="78">
        <f t="shared" si="0"/>
        <v>1312226.16</v>
      </c>
      <c r="F14" s="56">
        <f>IF(D$14=0,"",E14/D14*100)</f>
        <v>138.812609062042</v>
      </c>
      <c r="G14" s="98" t="s">
        <v>674</v>
      </c>
      <c r="H14" s="117"/>
    </row>
    <row r="15" ht="22.5" customHeight="1" spans="1:8">
      <c r="A15" s="109" t="s">
        <v>683</v>
      </c>
      <c r="B15" s="37">
        <v>10</v>
      </c>
      <c r="C15" s="78">
        <v>1163798.18</v>
      </c>
      <c r="D15" s="81">
        <v>742171.55</v>
      </c>
      <c r="E15" s="78">
        <f t="shared" si="0"/>
        <v>421626.63</v>
      </c>
      <c r="F15" s="56">
        <f>IF(D$15=0,"",E15/D15*100)</f>
        <v>56.8098615475088</v>
      </c>
      <c r="G15" s="98" t="s">
        <v>684</v>
      </c>
      <c r="H15" s="117"/>
    </row>
    <row r="16" ht="22.5" customHeight="1" spans="1:8">
      <c r="A16" s="109" t="s">
        <v>685</v>
      </c>
      <c r="B16" s="37">
        <v>11</v>
      </c>
      <c r="C16" s="78">
        <v>1023918.1</v>
      </c>
      <c r="D16" s="81">
        <v>643037.14</v>
      </c>
      <c r="E16" s="78">
        <f t="shared" si="0"/>
        <v>380880.96</v>
      </c>
      <c r="F16" s="56">
        <f>IF(D$16=0,"",E16/D16*100)</f>
        <v>59.2315647584524</v>
      </c>
      <c r="G16" s="98" t="s">
        <v>686</v>
      </c>
      <c r="H16" s="117"/>
    </row>
    <row r="17" ht="22.5" customHeight="1" spans="1:8">
      <c r="A17" s="109" t="s">
        <v>687</v>
      </c>
      <c r="B17" s="37">
        <v>12</v>
      </c>
      <c r="C17" s="78">
        <v>139880.08</v>
      </c>
      <c r="D17" s="81">
        <v>99134.41</v>
      </c>
      <c r="E17" s="78">
        <f t="shared" si="0"/>
        <v>40745.67</v>
      </c>
      <c r="F17" s="56">
        <f>IF(D$17=0,"",E17/D17*100)</f>
        <v>41.1014399540987</v>
      </c>
      <c r="G17" s="98" t="s">
        <v>688</v>
      </c>
      <c r="H17" s="117"/>
    </row>
    <row r="18" ht="22.5" customHeight="1" spans="1:8">
      <c r="A18" s="109" t="s">
        <v>689</v>
      </c>
      <c r="B18" s="37">
        <v>13</v>
      </c>
      <c r="C18" s="78">
        <v>1093750</v>
      </c>
      <c r="D18" s="81">
        <v>203150.47</v>
      </c>
      <c r="E18" s="78">
        <f t="shared" si="0"/>
        <v>890599.53</v>
      </c>
      <c r="F18" s="56">
        <f>IF(D$18=0,"",E18/D18*100)</f>
        <v>438.394028820115</v>
      </c>
      <c r="G18" s="98" t="s">
        <v>690</v>
      </c>
      <c r="H18" s="117"/>
    </row>
    <row r="19" ht="22.5" customHeight="1" spans="1:8">
      <c r="A19" s="109" t="s">
        <v>691</v>
      </c>
      <c r="B19" s="37">
        <v>14</v>
      </c>
      <c r="C19" s="78">
        <v>0</v>
      </c>
      <c r="D19" s="81">
        <v>0</v>
      </c>
      <c r="E19" s="78">
        <f t="shared" si="0"/>
        <v>0</v>
      </c>
      <c r="F19" s="56" t="str">
        <f>IF(D$19=0,"",E19/D19*100)</f>
        <v/>
      </c>
      <c r="G19" s="98" t="s">
        <v>392</v>
      </c>
      <c r="H19" s="117"/>
    </row>
    <row r="20" ht="22.5" customHeight="1" spans="1:8">
      <c r="A20" s="109" t="s">
        <v>692</v>
      </c>
      <c r="B20" s="37">
        <v>15</v>
      </c>
      <c r="C20" s="78">
        <v>0</v>
      </c>
      <c r="D20" s="81">
        <v>0</v>
      </c>
      <c r="E20" s="78">
        <f t="shared" si="0"/>
        <v>0</v>
      </c>
      <c r="F20" s="56" t="str">
        <f>IF(D$20=0,"",E20/D20*100)</f>
        <v/>
      </c>
      <c r="G20" s="98" t="s">
        <v>392</v>
      </c>
      <c r="H20" s="117"/>
    </row>
    <row r="21" ht="22.5" customHeight="1" spans="1:8">
      <c r="A21" s="109" t="s">
        <v>693</v>
      </c>
      <c r="B21" s="37">
        <v>16</v>
      </c>
      <c r="C21" s="78">
        <v>0</v>
      </c>
      <c r="D21" s="81">
        <v>0</v>
      </c>
      <c r="E21" s="78">
        <f t="shared" si="0"/>
        <v>0</v>
      </c>
      <c r="F21" s="56" t="str">
        <f>IF(D$21=0,"",E21/D21*100)</f>
        <v/>
      </c>
      <c r="G21" s="98" t="s">
        <v>392</v>
      </c>
      <c r="H21" s="117"/>
    </row>
    <row r="22" ht="22.5" customHeight="1" spans="1:8">
      <c r="A22" s="109" t="s">
        <v>675</v>
      </c>
      <c r="B22" s="37">
        <v>17</v>
      </c>
      <c r="C22" s="78">
        <v>0</v>
      </c>
      <c r="D22" s="81">
        <v>0</v>
      </c>
      <c r="E22" s="78">
        <f t="shared" si="0"/>
        <v>0</v>
      </c>
      <c r="F22" s="56" t="str">
        <f>IF(D$22=0,"",E22/D22*100)</f>
        <v/>
      </c>
      <c r="G22" s="98" t="s">
        <v>392</v>
      </c>
      <c r="H22" s="117"/>
    </row>
    <row r="23" ht="22.5" customHeight="1" spans="1:8">
      <c r="A23" s="109" t="s">
        <v>676</v>
      </c>
      <c r="B23" s="37">
        <v>18</v>
      </c>
      <c r="C23" s="78">
        <v>0</v>
      </c>
      <c r="D23" s="81">
        <v>0</v>
      </c>
      <c r="E23" s="78">
        <f t="shared" si="0"/>
        <v>0</v>
      </c>
      <c r="F23" s="56" t="str">
        <f>IF(D$23=0,"",E23/D23*100)</f>
        <v/>
      </c>
      <c r="G23" s="98" t="s">
        <v>392</v>
      </c>
      <c r="H23" s="117"/>
    </row>
    <row r="24" ht="22.5" customHeight="1" spans="1:8">
      <c r="A24" s="109" t="s">
        <v>678</v>
      </c>
      <c r="B24" s="37">
        <v>19</v>
      </c>
      <c r="C24" s="78">
        <v>0</v>
      </c>
      <c r="D24" s="81">
        <v>0</v>
      </c>
      <c r="E24" s="78">
        <f t="shared" si="0"/>
        <v>0</v>
      </c>
      <c r="F24" s="56" t="str">
        <f>IF(D$24=0,"",E24/D24*100)</f>
        <v/>
      </c>
      <c r="G24" s="98" t="s">
        <v>392</v>
      </c>
      <c r="H24" s="117"/>
    </row>
    <row r="25" ht="22.5" customHeight="1" spans="1:8">
      <c r="A25" s="106" t="s">
        <v>694</v>
      </c>
      <c r="B25" s="37">
        <v>20</v>
      </c>
      <c r="C25" s="107" t="s">
        <v>64</v>
      </c>
      <c r="D25" s="108" t="s">
        <v>64</v>
      </c>
      <c r="E25" s="108" t="s">
        <v>64</v>
      </c>
      <c r="F25" s="107" t="s">
        <v>64</v>
      </c>
      <c r="G25" s="99" t="s">
        <v>64</v>
      </c>
      <c r="H25" s="117"/>
    </row>
    <row r="26" ht="22.5" customHeight="1" spans="1:8">
      <c r="A26" s="109" t="s">
        <v>695</v>
      </c>
      <c r="B26" s="37">
        <v>21</v>
      </c>
      <c r="C26" s="78">
        <v>2021325.58</v>
      </c>
      <c r="D26" s="81">
        <v>13755927.31</v>
      </c>
      <c r="E26" s="78">
        <f t="shared" ref="E26:E33" si="1">C26-D26</f>
        <v>-11734601.73</v>
      </c>
      <c r="F26" s="56">
        <f>IF(D$26=0,"",E26/D26*100)</f>
        <v>-85.3057846668717</v>
      </c>
      <c r="G26" s="98" t="s">
        <v>696</v>
      </c>
      <c r="H26" s="117"/>
    </row>
    <row r="27" ht="22.5" customHeight="1" spans="1:8">
      <c r="A27" s="109" t="s">
        <v>697</v>
      </c>
      <c r="B27" s="37">
        <v>22</v>
      </c>
      <c r="C27" s="78">
        <v>0</v>
      </c>
      <c r="D27" s="81">
        <v>0</v>
      </c>
      <c r="E27" s="78">
        <f t="shared" si="1"/>
        <v>0</v>
      </c>
      <c r="F27" s="56" t="str">
        <f>IF(D$27=0,"",E27/D27*100)</f>
        <v/>
      </c>
      <c r="G27" s="98" t="s">
        <v>392</v>
      </c>
      <c r="H27" s="117"/>
    </row>
    <row r="28" ht="22.5" customHeight="1" spans="1:8">
      <c r="A28" s="109" t="s">
        <v>698</v>
      </c>
      <c r="B28" s="37">
        <v>23</v>
      </c>
      <c r="C28" s="78">
        <v>83762.8</v>
      </c>
      <c r="D28" s="81">
        <v>83762.8</v>
      </c>
      <c r="E28" s="78">
        <f t="shared" si="1"/>
        <v>0</v>
      </c>
      <c r="F28" s="56">
        <f>IF(D$28=0,"",E28/D28*100)</f>
        <v>0</v>
      </c>
      <c r="G28" s="98" t="s">
        <v>392</v>
      </c>
      <c r="H28" s="117"/>
    </row>
    <row r="29" ht="22.5" customHeight="1" spans="1:8">
      <c r="A29" s="109" t="s">
        <v>699</v>
      </c>
      <c r="B29" s="37">
        <v>24</v>
      </c>
      <c r="C29" s="78">
        <v>0</v>
      </c>
      <c r="D29" s="81">
        <v>0</v>
      </c>
      <c r="E29" s="78">
        <f t="shared" si="1"/>
        <v>0</v>
      </c>
      <c r="F29" s="56" t="str">
        <f>IF(D$29=0,"",E29/D29*100)</f>
        <v/>
      </c>
      <c r="G29" s="98" t="s">
        <v>392</v>
      </c>
      <c r="H29" s="117"/>
    </row>
    <row r="30" ht="22.5" customHeight="1" spans="1:8">
      <c r="A30" s="109" t="s">
        <v>700</v>
      </c>
      <c r="B30" s="37">
        <v>25</v>
      </c>
      <c r="C30" s="78">
        <v>0</v>
      </c>
      <c r="D30" s="81">
        <v>0</v>
      </c>
      <c r="E30" s="78">
        <f t="shared" si="1"/>
        <v>0</v>
      </c>
      <c r="F30" s="56" t="str">
        <f>IF(D$30=0,"",E30/D30*100)</f>
        <v/>
      </c>
      <c r="G30" s="98" t="s">
        <v>392</v>
      </c>
      <c r="H30" s="117"/>
    </row>
    <row r="31" ht="22.5" customHeight="1" spans="1:8">
      <c r="A31" s="79" t="s">
        <v>701</v>
      </c>
      <c r="B31" s="37">
        <v>26</v>
      </c>
      <c r="C31" s="78">
        <v>0</v>
      </c>
      <c r="D31" s="81">
        <v>0</v>
      </c>
      <c r="E31" s="78">
        <f t="shared" si="1"/>
        <v>0</v>
      </c>
      <c r="F31" s="56" t="str">
        <f>IF(D$31=0,"",E31/D31*100)</f>
        <v/>
      </c>
      <c r="G31" s="98" t="s">
        <v>392</v>
      </c>
      <c r="H31" s="117"/>
    </row>
    <row r="32" ht="22.5" customHeight="1" spans="1:8">
      <c r="A32" s="79" t="s">
        <v>702</v>
      </c>
      <c r="B32" s="37">
        <v>27</v>
      </c>
      <c r="C32" s="78">
        <v>0</v>
      </c>
      <c r="D32" s="81">
        <v>0</v>
      </c>
      <c r="E32" s="78">
        <f t="shared" si="1"/>
        <v>0</v>
      </c>
      <c r="F32" s="56" t="str">
        <f>IF(D$32=0,"",E32/D32*100)</f>
        <v/>
      </c>
      <c r="G32" s="98" t="s">
        <v>392</v>
      </c>
      <c r="H32" s="117"/>
    </row>
    <row r="33" ht="22.5" customHeight="1" spans="1:8">
      <c r="A33" s="79" t="s">
        <v>703</v>
      </c>
      <c r="B33" s="37">
        <v>28</v>
      </c>
      <c r="C33" s="78">
        <v>1378.65</v>
      </c>
      <c r="D33" s="81">
        <v>1378.65</v>
      </c>
      <c r="E33" s="78">
        <f t="shared" si="1"/>
        <v>0</v>
      </c>
      <c r="F33" s="56">
        <f>IF(D$33=0,"",E33/D33*100)</f>
        <v>0</v>
      </c>
      <c r="G33" s="98" t="s">
        <v>392</v>
      </c>
      <c r="H33" s="117"/>
    </row>
    <row r="34" ht="22.5" customHeight="1" spans="1:8">
      <c r="A34" s="106" t="s">
        <v>704</v>
      </c>
      <c r="B34" s="37">
        <v>29</v>
      </c>
      <c r="C34" s="107" t="s">
        <v>64</v>
      </c>
      <c r="D34" s="108" t="s">
        <v>64</v>
      </c>
      <c r="E34" s="107" t="s">
        <v>64</v>
      </c>
      <c r="F34" s="107" t="s">
        <v>64</v>
      </c>
      <c r="G34" s="99" t="s">
        <v>64</v>
      </c>
      <c r="H34" s="117"/>
    </row>
    <row r="35" ht="22.5" customHeight="1" spans="1:8">
      <c r="A35" s="109" t="s">
        <v>705</v>
      </c>
      <c r="B35" s="37">
        <v>30</v>
      </c>
      <c r="C35" s="110">
        <v>1</v>
      </c>
      <c r="D35" s="111">
        <v>1</v>
      </c>
      <c r="E35" s="110">
        <f t="shared" ref="E35:E45" si="2">C35-D35</f>
        <v>0</v>
      </c>
      <c r="F35" s="56">
        <f>IF(D$35=0,"",E35/D35*100)</f>
        <v>0</v>
      </c>
      <c r="G35" s="98" t="s">
        <v>392</v>
      </c>
      <c r="H35" s="117"/>
    </row>
    <row r="36" ht="22.5" customHeight="1" spans="1:8">
      <c r="A36" s="109" t="s">
        <v>706</v>
      </c>
      <c r="B36" s="37">
        <v>31</v>
      </c>
      <c r="C36" s="110">
        <v>1</v>
      </c>
      <c r="D36" s="111">
        <v>1</v>
      </c>
      <c r="E36" s="110">
        <f t="shared" si="2"/>
        <v>0</v>
      </c>
      <c r="F36" s="56">
        <f>IF(D$36=0,"",E36/D36*100)</f>
        <v>0</v>
      </c>
      <c r="G36" s="98" t="s">
        <v>392</v>
      </c>
      <c r="H36" s="117"/>
    </row>
    <row r="37" ht="22.5" customHeight="1" spans="1:8">
      <c r="A37" s="109" t="s">
        <v>707</v>
      </c>
      <c r="B37" s="37">
        <v>32</v>
      </c>
      <c r="C37" s="110">
        <v>13</v>
      </c>
      <c r="D37" s="111">
        <v>11</v>
      </c>
      <c r="E37" s="110">
        <f t="shared" si="2"/>
        <v>2</v>
      </c>
      <c r="F37" s="56">
        <f>IF(D$37=0,"",E37/D37*100)</f>
        <v>18.1818181818182</v>
      </c>
      <c r="G37" s="98" t="s">
        <v>708</v>
      </c>
      <c r="H37" s="117"/>
    </row>
    <row r="38" ht="22.5" customHeight="1" spans="1:8">
      <c r="A38" s="109" t="s">
        <v>709</v>
      </c>
      <c r="B38" s="37">
        <v>33</v>
      </c>
      <c r="C38" s="110">
        <v>13</v>
      </c>
      <c r="D38" s="111">
        <v>11</v>
      </c>
      <c r="E38" s="110">
        <f t="shared" si="2"/>
        <v>2</v>
      </c>
      <c r="F38" s="56">
        <f>IF(D$38=0,"",E38/D38*100)</f>
        <v>18.1818181818182</v>
      </c>
      <c r="G38" s="98" t="s">
        <v>708</v>
      </c>
      <c r="H38" s="117"/>
    </row>
    <row r="39" ht="22.5" customHeight="1" spans="1:8">
      <c r="A39" s="109" t="s">
        <v>710</v>
      </c>
      <c r="B39" s="37">
        <v>34</v>
      </c>
      <c r="C39" s="110">
        <v>0</v>
      </c>
      <c r="D39" s="111">
        <v>0</v>
      </c>
      <c r="E39" s="110">
        <f t="shared" si="2"/>
        <v>0</v>
      </c>
      <c r="F39" s="56" t="str">
        <f>IF(D$39=0,"",E39/D39*100)</f>
        <v/>
      </c>
      <c r="G39" s="98" t="s">
        <v>392</v>
      </c>
      <c r="H39" s="102"/>
    </row>
    <row r="40" ht="22.5" customHeight="1" spans="1:8">
      <c r="A40" s="109" t="s">
        <v>711</v>
      </c>
      <c r="B40" s="37">
        <v>35</v>
      </c>
      <c r="C40" s="110">
        <v>7</v>
      </c>
      <c r="D40" s="111">
        <v>6</v>
      </c>
      <c r="E40" s="110">
        <f t="shared" si="2"/>
        <v>1</v>
      </c>
      <c r="F40" s="56">
        <f>IF(D$40=0,"",E40/D40*100)</f>
        <v>16.6666666666667</v>
      </c>
      <c r="G40" s="98" t="s">
        <v>708</v>
      </c>
      <c r="H40" s="118"/>
    </row>
    <row r="41" ht="22.5" customHeight="1" spans="1:8">
      <c r="A41" s="109" t="s">
        <v>712</v>
      </c>
      <c r="B41" s="37">
        <v>36</v>
      </c>
      <c r="C41" s="110">
        <v>6</v>
      </c>
      <c r="D41" s="111">
        <v>5</v>
      </c>
      <c r="E41" s="110">
        <f t="shared" si="2"/>
        <v>1</v>
      </c>
      <c r="F41" s="56">
        <f>IF(D$41=0,"",E41/D41*100)</f>
        <v>20</v>
      </c>
      <c r="G41" s="98" t="s">
        <v>708</v>
      </c>
      <c r="H41" s="118"/>
    </row>
    <row r="42" ht="22.5" customHeight="1" spans="1:8">
      <c r="A42" s="109" t="s">
        <v>713</v>
      </c>
      <c r="B42" s="37">
        <v>37</v>
      </c>
      <c r="C42" s="110">
        <v>0</v>
      </c>
      <c r="D42" s="111">
        <v>0</v>
      </c>
      <c r="E42" s="110">
        <f t="shared" si="2"/>
        <v>0</v>
      </c>
      <c r="F42" s="56" t="str">
        <f>IF(D$42=0,"",E42/D42*100)</f>
        <v/>
      </c>
      <c r="G42" s="98" t="s">
        <v>392</v>
      </c>
      <c r="H42" s="102"/>
    </row>
    <row r="43" ht="22.5" customHeight="1" spans="1:8">
      <c r="A43" s="109" t="s">
        <v>714</v>
      </c>
      <c r="B43" s="37">
        <v>38</v>
      </c>
      <c r="C43" s="110">
        <v>0</v>
      </c>
      <c r="D43" s="111">
        <v>0</v>
      </c>
      <c r="E43" s="110">
        <f t="shared" si="2"/>
        <v>0</v>
      </c>
      <c r="F43" s="56" t="str">
        <f>IF(D$43=0,"",E43/D43*100)</f>
        <v/>
      </c>
      <c r="G43" s="98" t="s">
        <v>392</v>
      </c>
      <c r="H43" s="102"/>
    </row>
    <row r="44" ht="22.5" customHeight="1" spans="1:8">
      <c r="A44" s="109" t="s">
        <v>715</v>
      </c>
      <c r="B44" s="37">
        <v>39</v>
      </c>
      <c r="C44" s="110">
        <v>0</v>
      </c>
      <c r="D44" s="111">
        <v>0</v>
      </c>
      <c r="E44" s="110">
        <f t="shared" si="2"/>
        <v>0</v>
      </c>
      <c r="F44" s="56" t="str">
        <f>IF(D$44=0,"",E44/D44*100)</f>
        <v/>
      </c>
      <c r="G44" s="98" t="s">
        <v>392</v>
      </c>
      <c r="H44" s="102"/>
    </row>
    <row r="45" ht="22.5" customHeight="1" spans="1:8">
      <c r="A45" s="109" t="s">
        <v>716</v>
      </c>
      <c r="B45" s="37">
        <v>40</v>
      </c>
      <c r="C45" s="110">
        <v>0</v>
      </c>
      <c r="D45" s="111">
        <v>0</v>
      </c>
      <c r="E45" s="110">
        <f t="shared" si="2"/>
        <v>0</v>
      </c>
      <c r="F45" s="56" t="str">
        <f>IF(D$45=0,"",E45/D45*100)</f>
        <v/>
      </c>
      <c r="G45" s="98" t="s">
        <v>392</v>
      </c>
      <c r="H45" s="102"/>
    </row>
    <row r="46" ht="22.5" customHeight="1" spans="1:8">
      <c r="A46" s="106" t="s">
        <v>717</v>
      </c>
      <c r="B46" s="37">
        <v>41</v>
      </c>
      <c r="C46" s="107" t="s">
        <v>64</v>
      </c>
      <c r="D46" s="108" t="s">
        <v>64</v>
      </c>
      <c r="E46" s="107" t="s">
        <v>64</v>
      </c>
      <c r="F46" s="107" t="s">
        <v>64</v>
      </c>
      <c r="G46" s="99" t="s">
        <v>64</v>
      </c>
      <c r="H46" s="102"/>
    </row>
    <row r="47" ht="22.5" customHeight="1" spans="1:8">
      <c r="A47" s="109" t="s">
        <v>718</v>
      </c>
      <c r="B47" s="37">
        <v>42</v>
      </c>
      <c r="C47" s="107" t="s">
        <v>64</v>
      </c>
      <c r="D47" s="108" t="s">
        <v>64</v>
      </c>
      <c r="E47" s="107" t="s">
        <v>64</v>
      </c>
      <c r="F47" s="107" t="s">
        <v>64</v>
      </c>
      <c r="G47" s="99" t="s">
        <v>64</v>
      </c>
      <c r="H47" s="102"/>
    </row>
    <row r="48" ht="22.5" customHeight="1" spans="1:8">
      <c r="A48" s="109" t="s">
        <v>719</v>
      </c>
      <c r="B48" s="37">
        <v>43</v>
      </c>
      <c r="C48" s="78">
        <v>142.66</v>
      </c>
      <c r="D48" s="81">
        <v>142.66</v>
      </c>
      <c r="E48" s="78">
        <f t="shared" ref="E48:E58" si="3">C48-D48</f>
        <v>0</v>
      </c>
      <c r="F48" s="56">
        <f>IF(D$48=0,"",E48/D48*100)</f>
        <v>0</v>
      </c>
      <c r="G48" s="98" t="s">
        <v>392</v>
      </c>
      <c r="H48" s="102"/>
    </row>
    <row r="49" ht="22.5" customHeight="1" spans="1:8">
      <c r="A49" s="109" t="s">
        <v>720</v>
      </c>
      <c r="B49" s="37">
        <v>44</v>
      </c>
      <c r="C49" s="78">
        <v>0</v>
      </c>
      <c r="D49" s="81">
        <v>0</v>
      </c>
      <c r="E49" s="78">
        <f t="shared" si="3"/>
        <v>0</v>
      </c>
      <c r="F49" s="56" t="str">
        <f>IF(D$49=0,"",E49/D49*100)</f>
        <v/>
      </c>
      <c r="G49" s="98" t="s">
        <v>392</v>
      </c>
      <c r="H49" s="102"/>
    </row>
    <row r="50" ht="22.5" customHeight="1" spans="1:8">
      <c r="A50" s="109" t="s">
        <v>721</v>
      </c>
      <c r="B50" s="37">
        <v>45</v>
      </c>
      <c r="C50" s="78">
        <v>0</v>
      </c>
      <c r="D50" s="81">
        <v>0</v>
      </c>
      <c r="E50" s="78">
        <f t="shared" si="3"/>
        <v>0</v>
      </c>
      <c r="F50" s="56" t="str">
        <f>IF(D$50=0,"",E50/D50*100)</f>
        <v/>
      </c>
      <c r="G50" s="98" t="s">
        <v>392</v>
      </c>
      <c r="H50" s="102"/>
    </row>
    <row r="51" ht="22.5" customHeight="1" spans="1:8">
      <c r="A51" s="109" t="s">
        <v>722</v>
      </c>
      <c r="B51" s="37">
        <v>46</v>
      </c>
      <c r="C51" s="78">
        <v>0</v>
      </c>
      <c r="D51" s="81">
        <v>0</v>
      </c>
      <c r="E51" s="78">
        <f t="shared" si="3"/>
        <v>0</v>
      </c>
      <c r="F51" s="56" t="str">
        <f>IF(D$51=0,"",E51/D51*100)</f>
        <v/>
      </c>
      <c r="G51" s="98" t="s">
        <v>392</v>
      </c>
      <c r="H51" s="119"/>
    </row>
    <row r="52" ht="22.5" customHeight="1" spans="1:8">
      <c r="A52" s="109" t="s">
        <v>723</v>
      </c>
      <c r="B52" s="37">
        <v>47</v>
      </c>
      <c r="C52" s="78">
        <v>0</v>
      </c>
      <c r="D52" s="81">
        <v>0</v>
      </c>
      <c r="E52" s="78">
        <f t="shared" si="3"/>
        <v>0</v>
      </c>
      <c r="F52" s="56" t="str">
        <f>IF(D$52=0,"",E52/D52*100)</f>
        <v/>
      </c>
      <c r="G52" s="98" t="s">
        <v>392</v>
      </c>
      <c r="H52" s="119"/>
    </row>
    <row r="53" ht="22.5" customHeight="1" spans="1:8">
      <c r="A53" s="109" t="s">
        <v>724</v>
      </c>
      <c r="B53" s="37">
        <v>48</v>
      </c>
      <c r="C53" s="78">
        <v>0</v>
      </c>
      <c r="D53" s="81">
        <v>0</v>
      </c>
      <c r="E53" s="78">
        <f t="shared" si="3"/>
        <v>0</v>
      </c>
      <c r="F53" s="56" t="str">
        <f>IF(D$53=0,"",E53/D53*100)</f>
        <v/>
      </c>
      <c r="G53" s="98" t="s">
        <v>392</v>
      </c>
      <c r="H53" s="120"/>
    </row>
    <row r="54" ht="22.5" customHeight="1" spans="1:8">
      <c r="A54" s="109" t="s">
        <v>725</v>
      </c>
      <c r="B54" s="37">
        <v>49</v>
      </c>
      <c r="C54" s="78">
        <v>0</v>
      </c>
      <c r="D54" s="81">
        <v>0</v>
      </c>
      <c r="E54" s="78">
        <f t="shared" si="3"/>
        <v>0</v>
      </c>
      <c r="F54" s="56" t="str">
        <f>IF(D$54=0,"",E54/D54*100)</f>
        <v/>
      </c>
      <c r="G54" s="98" t="s">
        <v>392</v>
      </c>
      <c r="H54" s="120"/>
    </row>
    <row r="55" ht="22.5" customHeight="1" spans="1:8">
      <c r="A55" s="109" t="s">
        <v>726</v>
      </c>
      <c r="B55" s="37">
        <v>50</v>
      </c>
      <c r="C55" s="78">
        <v>0</v>
      </c>
      <c r="D55" s="81">
        <v>0</v>
      </c>
      <c r="E55" s="78">
        <f t="shared" si="3"/>
        <v>0</v>
      </c>
      <c r="F55" s="56" t="str">
        <f>IF(D$55=0,"",E55/D55*100)</f>
        <v/>
      </c>
      <c r="G55" s="98" t="s">
        <v>392</v>
      </c>
      <c r="H55" s="102"/>
    </row>
    <row r="56" ht="22.5" customHeight="1" spans="1:8">
      <c r="A56" s="109" t="s">
        <v>727</v>
      </c>
      <c r="B56" s="37">
        <v>51</v>
      </c>
      <c r="C56" s="78">
        <v>3078</v>
      </c>
      <c r="D56" s="81">
        <v>2700</v>
      </c>
      <c r="E56" s="78">
        <f t="shared" si="3"/>
        <v>378</v>
      </c>
      <c r="F56" s="56">
        <f>IF(D$56=0,"",E56/D56*100)</f>
        <v>14</v>
      </c>
      <c r="G56" s="98" t="s">
        <v>728</v>
      </c>
      <c r="H56" s="102"/>
    </row>
    <row r="57" ht="22.5" customHeight="1" spans="1:8">
      <c r="A57" s="109" t="s">
        <v>729</v>
      </c>
      <c r="B57" s="37">
        <v>52</v>
      </c>
      <c r="C57" s="78">
        <v>18000</v>
      </c>
      <c r="D57" s="81">
        <v>18000</v>
      </c>
      <c r="E57" s="78">
        <f t="shared" si="3"/>
        <v>0</v>
      </c>
      <c r="F57" s="56">
        <f>IF(D$57=0,"",E57/D57*100)</f>
        <v>0</v>
      </c>
      <c r="G57" s="98" t="s">
        <v>392</v>
      </c>
      <c r="H57" s="102"/>
    </row>
    <row r="58" ht="22.5" customHeight="1" spans="1:8">
      <c r="A58" s="109" t="s">
        <v>730</v>
      </c>
      <c r="B58" s="37">
        <v>53</v>
      </c>
      <c r="C58" s="78">
        <v>139880.08</v>
      </c>
      <c r="D58" s="81">
        <v>99134.41</v>
      </c>
      <c r="E58" s="78">
        <f t="shared" si="3"/>
        <v>40745.67</v>
      </c>
      <c r="F58" s="56">
        <f>IF(D$58=0,"",E58/D58*100)</f>
        <v>41.1014399540987</v>
      </c>
      <c r="G58" s="98" t="s">
        <v>731</v>
      </c>
      <c r="H58" s="102"/>
    </row>
    <row r="59" ht="22.5" customHeight="1" spans="1:8">
      <c r="A59" s="109" t="s">
        <v>732</v>
      </c>
      <c r="B59" s="37">
        <v>54</v>
      </c>
      <c r="C59" s="107" t="s">
        <v>64</v>
      </c>
      <c r="D59" s="108" t="s">
        <v>64</v>
      </c>
      <c r="E59" s="107" t="s">
        <v>64</v>
      </c>
      <c r="F59" s="107" t="s">
        <v>64</v>
      </c>
      <c r="G59" s="99" t="s">
        <v>64</v>
      </c>
      <c r="H59" s="102"/>
    </row>
    <row r="60" ht="22.5" customHeight="1" spans="1:8">
      <c r="A60" s="109" t="s">
        <v>733</v>
      </c>
      <c r="B60" s="37">
        <v>55</v>
      </c>
      <c r="C60" s="78">
        <v>1776000</v>
      </c>
      <c r="D60" s="81">
        <v>601500</v>
      </c>
      <c r="E60" s="78">
        <f>C60-D60</f>
        <v>1174500</v>
      </c>
      <c r="F60" s="56">
        <f>IF(D$60=0,"",E60/D60*100)</f>
        <v>195.261845386534</v>
      </c>
      <c r="G60" s="98" t="s">
        <v>734</v>
      </c>
      <c r="H60" s="102"/>
    </row>
    <row r="61" ht="22.5" customHeight="1" spans="1:8">
      <c r="A61" s="109" t="s">
        <v>735</v>
      </c>
      <c r="B61" s="37">
        <v>56</v>
      </c>
      <c r="C61" s="78">
        <v>1776000</v>
      </c>
      <c r="D61" s="81">
        <v>601500</v>
      </c>
      <c r="E61" s="78">
        <f>C61-D61</f>
        <v>1174500</v>
      </c>
      <c r="F61" s="56">
        <f>IF(D$61=0,"",E61/D61*100)</f>
        <v>195.261845386534</v>
      </c>
      <c r="G61" s="98" t="s">
        <v>734</v>
      </c>
      <c r="H61" s="102"/>
    </row>
    <row r="62" ht="22.5" customHeight="1" spans="1:8">
      <c r="A62" s="109" t="s">
        <v>736</v>
      </c>
      <c r="B62" s="37">
        <v>57</v>
      </c>
      <c r="C62" s="78">
        <v>0</v>
      </c>
      <c r="D62" s="81">
        <v>0</v>
      </c>
      <c r="E62" s="78">
        <f>C62-D62</f>
        <v>0</v>
      </c>
      <c r="F62" s="56" t="str">
        <f>IF(D$62=0,"",E62/D62*100)</f>
        <v/>
      </c>
      <c r="G62" s="98" t="s">
        <v>392</v>
      </c>
      <c r="H62" s="102"/>
    </row>
    <row r="63" ht="22.5" customHeight="1" spans="1:8">
      <c r="A63" s="109" t="s">
        <v>737</v>
      </c>
      <c r="B63" s="37">
        <v>58</v>
      </c>
      <c r="C63" s="107" t="s">
        <v>64</v>
      </c>
      <c r="D63" s="108" t="s">
        <v>64</v>
      </c>
      <c r="E63" s="107" t="s">
        <v>64</v>
      </c>
      <c r="F63" s="107" t="s">
        <v>64</v>
      </c>
      <c r="G63" s="99" t="s">
        <v>64</v>
      </c>
      <c r="H63" s="102"/>
    </row>
    <row r="64" ht="22.5" customHeight="1" spans="1:8">
      <c r="A64" s="109" t="s">
        <v>733</v>
      </c>
      <c r="B64" s="37">
        <v>59</v>
      </c>
      <c r="C64" s="78">
        <v>2257548.18</v>
      </c>
      <c r="D64" s="81">
        <v>945322.02</v>
      </c>
      <c r="E64" s="78">
        <f>C64-D64</f>
        <v>1312226.16</v>
      </c>
      <c r="F64" s="56">
        <f>IF(D$64=0,"",E64/D64*100)</f>
        <v>138.812609062042</v>
      </c>
      <c r="G64" s="98" t="s">
        <v>734</v>
      </c>
      <c r="H64" s="102"/>
    </row>
    <row r="65" ht="22.5" customHeight="1" spans="1:8">
      <c r="A65" s="109" t="s">
        <v>735</v>
      </c>
      <c r="B65" s="37">
        <v>60</v>
      </c>
      <c r="C65" s="78">
        <v>2257548.18</v>
      </c>
      <c r="D65" s="81">
        <v>945322.02</v>
      </c>
      <c r="E65" s="78">
        <f>C65-D65</f>
        <v>1312226.16</v>
      </c>
      <c r="F65" s="56">
        <f>IF(D$65=0,"",E65/D65*100)</f>
        <v>138.812609062042</v>
      </c>
      <c r="G65" s="98" t="s">
        <v>734</v>
      </c>
      <c r="H65" s="102"/>
    </row>
    <row r="66" ht="22.5" customHeight="1" spans="1:8">
      <c r="A66" s="121" t="s">
        <v>736</v>
      </c>
      <c r="B66" s="43">
        <v>61</v>
      </c>
      <c r="C66" s="122">
        <v>0</v>
      </c>
      <c r="D66" s="100">
        <v>0</v>
      </c>
      <c r="E66" s="122">
        <f>C66-D66</f>
        <v>0</v>
      </c>
      <c r="F66" s="123" t="str">
        <f>IF(D$66=0,"",E66/D66*100)</f>
        <v/>
      </c>
      <c r="G66" s="101" t="s">
        <v>392</v>
      </c>
      <c r="H66" s="102"/>
    </row>
    <row r="67" ht="18" customHeight="1" spans="1:7">
      <c r="A67" s="102" t="s">
        <v>738</v>
      </c>
      <c r="B67" s="102"/>
      <c r="C67" s="102"/>
      <c r="D67" s="102"/>
      <c r="E67" s="102"/>
      <c r="F67" s="102"/>
      <c r="G67" s="124"/>
    </row>
    <row r="68" ht="18" customHeight="1" spans="1:7">
      <c r="A68" s="102" t="s">
        <v>739</v>
      </c>
      <c r="B68" s="102"/>
      <c r="C68" s="102"/>
      <c r="D68" s="102"/>
      <c r="E68" s="102"/>
      <c r="F68" s="102"/>
      <c r="G68" s="124"/>
    </row>
    <row r="69" ht="18" customHeight="1" spans="1:7">
      <c r="A69" s="102" t="s">
        <v>740</v>
      </c>
      <c r="B69" s="102"/>
      <c r="C69" s="102"/>
      <c r="D69" s="102"/>
      <c r="E69" s="102"/>
      <c r="F69" s="102"/>
      <c r="G69" s="124"/>
    </row>
    <row r="70" ht="18" customHeight="1" spans="1:7">
      <c r="A70" s="102" t="s">
        <v>741</v>
      </c>
      <c r="B70" s="102"/>
      <c r="C70" s="102"/>
      <c r="D70" s="102"/>
      <c r="E70" s="102"/>
      <c r="F70" s="102"/>
      <c r="G70" s="124"/>
    </row>
    <row r="71" ht="18" customHeight="1" spans="1:7">
      <c r="A71" s="102" t="s">
        <v>742</v>
      </c>
      <c r="B71" s="102"/>
      <c r="C71" s="102"/>
      <c r="D71" s="102"/>
      <c r="E71" s="102"/>
      <c r="F71" s="102"/>
      <c r="G71" s="124"/>
    </row>
    <row r="72" customHeight="1" spans="1:7">
      <c r="A72" s="102" t="s">
        <v>743</v>
      </c>
      <c r="B72" s="102"/>
      <c r="C72" s="102"/>
      <c r="D72" s="102"/>
      <c r="E72" s="102"/>
      <c r="F72" s="102"/>
      <c r="G72" s="124"/>
    </row>
  </sheetData>
  <mergeCells count="8">
    <mergeCell ref="A1:G1"/>
    <mergeCell ref="A2:G2"/>
    <mergeCell ref="A67:G67"/>
    <mergeCell ref="A68:G68"/>
    <mergeCell ref="A69:G69"/>
    <mergeCell ref="A70:G70"/>
    <mergeCell ref="A72:G72"/>
    <mergeCell ref="B4:B5"/>
  </mergeCells>
  <printOptions horizontalCentered="1" verticalCentered="1"/>
  <pageMargins left="0.52" right="0.1" top="1.25" bottom="0.78" header="0.31" footer="0.31"/>
  <pageSetup paperSize="8" orientation="landscape" blackAndWhite="1" useFirstPageNumber="1"/>
  <headerFooter>
    <oddHeader>&amp;L
&amp;16&amp;"Calibri"&amp;K000000编制单位：阳泉市红十字会
&amp;C
&amp;21&amp;"Calibri"&amp;B&amp;K000000主要指标变动情况表</oddHeader>
    <oddFooter>&amp;C&amp;12&amp;"Calibri"&amp;K000000第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zoomScale="90" zoomScaleNormal="90" workbookViewId="0">
      <selection activeCell="A1" sqref="A1"/>
    </sheetView>
  </sheetViews>
  <sheetFormatPr defaultColWidth="7.75" defaultRowHeight="15" customHeight="1"/>
  <cols>
    <col min="1" max="1" width="29.625" customWidth="1"/>
    <col min="2" max="2" width="3.5" customWidth="1"/>
    <col min="3" max="3" width="18.75" style="93" customWidth="1"/>
    <col min="4" max="4" width="63.75" customWidth="1"/>
    <col min="12" max="12" width="7.625" customWidth="1"/>
  </cols>
  <sheetData>
    <row r="1" s="25" customFormat="1" ht="18" customHeight="1" spans="1:4">
      <c r="A1" s="76" t="s">
        <v>744</v>
      </c>
      <c r="B1" s="76"/>
      <c r="C1" s="94"/>
      <c r="D1" s="76"/>
    </row>
    <row r="2" s="24" customFormat="1" ht="21" customHeight="1" spans="1:4">
      <c r="A2" s="29" t="s">
        <v>745</v>
      </c>
      <c r="B2" s="29"/>
      <c r="C2" s="29"/>
      <c r="D2" s="29"/>
    </row>
    <row r="3" s="25" customFormat="1" ht="18" customHeight="1" spans="1:4">
      <c r="A3" s="76" t="s">
        <v>2</v>
      </c>
      <c r="B3"/>
      <c r="C3" s="95"/>
      <c r="D3" s="87" t="s">
        <v>3</v>
      </c>
    </row>
    <row r="4" ht="22.5" customHeight="1" spans="1:4">
      <c r="A4" s="34" t="s">
        <v>470</v>
      </c>
      <c r="B4" s="35" t="s">
        <v>7</v>
      </c>
      <c r="C4" s="35" t="s">
        <v>540</v>
      </c>
      <c r="D4" s="67" t="s">
        <v>639</v>
      </c>
    </row>
    <row r="5" ht="22.5" customHeight="1" spans="1:4">
      <c r="A5" s="36" t="s">
        <v>475</v>
      </c>
      <c r="B5" s="37"/>
      <c r="C5" s="37">
        <v>1</v>
      </c>
      <c r="D5" s="96">
        <v>2</v>
      </c>
    </row>
    <row r="6" ht="22.5" customHeight="1" spans="1:4">
      <c r="A6" s="79" t="s">
        <v>746</v>
      </c>
      <c r="B6" s="37">
        <v>1</v>
      </c>
      <c r="C6" s="78">
        <f>C7+C10+C11+C12+C13+C14+C15</f>
        <v>0</v>
      </c>
      <c r="D6" s="97">
        <v>0</v>
      </c>
    </row>
    <row r="7" ht="22.5" customHeight="1" spans="1:13">
      <c r="A7" s="79" t="s">
        <v>747</v>
      </c>
      <c r="B7" s="37">
        <v>2</v>
      </c>
      <c r="C7" s="81">
        <v>0</v>
      </c>
      <c r="D7" s="97">
        <v>0</v>
      </c>
      <c r="L7" s="104"/>
      <c r="M7" s="74"/>
    </row>
    <row r="8" ht="22.5" customHeight="1" spans="1:13">
      <c r="A8" s="79" t="s">
        <v>748</v>
      </c>
      <c r="B8" s="37">
        <v>3</v>
      </c>
      <c r="C8" s="81">
        <v>0</v>
      </c>
      <c r="D8" s="98" t="s">
        <v>392</v>
      </c>
      <c r="L8" s="104"/>
      <c r="M8" s="74"/>
    </row>
    <row r="9" ht="22.5" customHeight="1" spans="1:13">
      <c r="A9" s="79" t="s">
        <v>749</v>
      </c>
      <c r="B9" s="37">
        <v>4</v>
      </c>
      <c r="C9" s="81">
        <v>0</v>
      </c>
      <c r="D9" s="98" t="s">
        <v>392</v>
      </c>
      <c r="L9" s="104"/>
      <c r="M9" s="74"/>
    </row>
    <row r="10" ht="22.5" customHeight="1" spans="1:13">
      <c r="A10" s="79" t="s">
        <v>750</v>
      </c>
      <c r="B10" s="37">
        <v>5</v>
      </c>
      <c r="C10" s="81">
        <v>0</v>
      </c>
      <c r="D10" s="99" t="s">
        <v>392</v>
      </c>
      <c r="L10" s="104"/>
      <c r="M10" s="74"/>
    </row>
    <row r="11" ht="22.5" customHeight="1" spans="1:13">
      <c r="A11" s="79" t="s">
        <v>751</v>
      </c>
      <c r="B11" s="37">
        <v>6</v>
      </c>
      <c r="C11" s="81">
        <v>0</v>
      </c>
      <c r="D11" s="99" t="s">
        <v>392</v>
      </c>
      <c r="L11" s="104"/>
      <c r="M11" s="74"/>
    </row>
    <row r="12" ht="22.5" customHeight="1" spans="1:13">
      <c r="A12" s="79" t="s">
        <v>752</v>
      </c>
      <c r="B12" s="37">
        <v>7</v>
      </c>
      <c r="C12" s="81">
        <v>0</v>
      </c>
      <c r="D12" s="99" t="s">
        <v>392</v>
      </c>
      <c r="L12" s="104"/>
      <c r="M12" s="74"/>
    </row>
    <row r="13" ht="22.5" customHeight="1" spans="1:13">
      <c r="A13" s="79" t="s">
        <v>753</v>
      </c>
      <c r="B13" s="37">
        <v>8</v>
      </c>
      <c r="C13" s="81">
        <v>0</v>
      </c>
      <c r="D13" s="99" t="s">
        <v>392</v>
      </c>
      <c r="L13" s="104"/>
      <c r="M13" s="74"/>
    </row>
    <row r="14" ht="22.5" customHeight="1" spans="1:13">
      <c r="A14" s="79" t="s">
        <v>754</v>
      </c>
      <c r="B14" s="37">
        <v>9</v>
      </c>
      <c r="C14" s="81">
        <v>0</v>
      </c>
      <c r="D14" s="99" t="s">
        <v>392</v>
      </c>
      <c r="L14" s="104"/>
      <c r="M14" s="74"/>
    </row>
    <row r="15" ht="22.5" customHeight="1" spans="1:13">
      <c r="A15" s="83" t="s">
        <v>755</v>
      </c>
      <c r="B15" s="43">
        <v>10</v>
      </c>
      <c r="C15" s="100">
        <v>0</v>
      </c>
      <c r="D15" s="101" t="s">
        <v>392</v>
      </c>
      <c r="L15" s="104"/>
      <c r="M15" s="74"/>
    </row>
    <row r="16" customHeight="1" spans="1:7">
      <c r="A16" s="102" t="s">
        <v>756</v>
      </c>
      <c r="B16" s="102"/>
      <c r="C16" s="103"/>
      <c r="D16" s="102"/>
      <c r="E16" s="102"/>
      <c r="F16" s="102"/>
      <c r="G16" s="102"/>
    </row>
    <row r="17" customHeight="1" spans="1:7">
      <c r="A17" s="102" t="s">
        <v>757</v>
      </c>
      <c r="B17" s="102"/>
      <c r="C17" s="103"/>
      <c r="D17" s="102"/>
      <c r="E17" s="102"/>
      <c r="F17" s="102"/>
      <c r="G17" s="102"/>
    </row>
    <row r="18" customHeight="1" spans="1:7">
      <c r="A18" s="102" t="s">
        <v>758</v>
      </c>
      <c r="B18" s="102"/>
      <c r="C18" s="103"/>
      <c r="D18" s="102"/>
      <c r="E18" s="104"/>
      <c r="F18" s="104"/>
      <c r="G18" s="104"/>
    </row>
    <row r="19" customHeight="1" spans="1:7">
      <c r="A19" s="102" t="s">
        <v>759</v>
      </c>
      <c r="B19" s="102"/>
      <c r="C19" s="103"/>
      <c r="D19" s="102"/>
      <c r="E19" s="104"/>
      <c r="F19" s="104"/>
      <c r="G19" s="104"/>
    </row>
    <row r="20" customHeight="1" spans="1:7">
      <c r="A20" s="44" t="s">
        <v>760</v>
      </c>
      <c r="B20" s="44"/>
      <c r="C20" s="44"/>
      <c r="D20" s="44"/>
      <c r="E20" s="102"/>
      <c r="F20" s="102"/>
      <c r="G20" s="102"/>
    </row>
  </sheetData>
  <mergeCells count="7">
    <mergeCell ref="A2:D2"/>
    <mergeCell ref="A16:D16"/>
    <mergeCell ref="A17:D17"/>
    <mergeCell ref="A18:D18"/>
    <mergeCell ref="A19:D19"/>
    <mergeCell ref="A20:D20"/>
    <mergeCell ref="B4:B5"/>
  </mergeCells>
  <printOptions horizontalCentered="1" verticalCentered="1"/>
  <pageMargins left="0.75" right="0.75" top="1" bottom="1" header="0.5" footer="0.5"/>
  <pageSetup paperSize="8" orientation="landscape" blackAndWhite="1" useFirstPageNumber="1"/>
  <headerFooter>
    <oddHeader>&amp;L
&amp;16&amp;"Calibri"&amp;K000000编制单位：阳泉市红十字会
&amp;C
&amp;21&amp;"Calibri"&amp;B&amp;K000000其他收入明细情况表</oddHeader>
    <oddFooter>&amp;C&amp;12&amp;"Calibri"&amp;K000000第 &amp;P 页，共 &amp;N 页</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showGridLines="0" zoomScale="85" zoomScaleNormal="85" workbookViewId="0">
      <selection activeCell="A1" sqref="A1:H1"/>
    </sheetView>
  </sheetViews>
  <sheetFormatPr defaultColWidth="7.75" defaultRowHeight="15" customHeight="1"/>
  <cols>
    <col min="1" max="1" width="27.5" customWidth="1"/>
    <col min="2" max="2" width="3.5" customWidth="1"/>
    <col min="3" max="4" width="18.75" customWidth="1"/>
    <col min="5" max="5" width="48.75" customWidth="1"/>
    <col min="6" max="6" width="3.5" customWidth="1"/>
    <col min="7" max="7" width="15" customWidth="1"/>
    <col min="8" max="8" width="18.75" customWidth="1"/>
    <col min="9" max="9" width="15.75" customWidth="1"/>
  </cols>
  <sheetData>
    <row r="1" s="25" customFormat="1" ht="18" customHeight="1" spans="1:8">
      <c r="A1" s="75" t="s">
        <v>761</v>
      </c>
      <c r="B1" s="75"/>
      <c r="C1" s="75"/>
      <c r="D1" s="75"/>
      <c r="E1" s="75"/>
      <c r="F1" s="75"/>
      <c r="G1" s="75"/>
      <c r="H1" s="75"/>
    </row>
    <row r="2" s="72" customFormat="1" ht="21" customHeight="1" spans="1:8">
      <c r="A2" s="29" t="s">
        <v>762</v>
      </c>
      <c r="B2" s="29"/>
      <c r="C2" s="29"/>
      <c r="D2" s="29"/>
      <c r="E2" s="29"/>
      <c r="F2" s="29"/>
      <c r="G2" s="29"/>
      <c r="H2" s="29"/>
    </row>
    <row r="3" s="25" customFormat="1" ht="18" customHeight="1" spans="1:8">
      <c r="A3" s="76" t="s">
        <v>2</v>
      </c>
      <c r="B3" s="76"/>
      <c r="C3" s="76"/>
      <c r="D3" s="76"/>
      <c r="E3" s="76"/>
      <c r="F3" s="76"/>
      <c r="G3" s="76"/>
      <c r="H3" s="87" t="s">
        <v>3</v>
      </c>
    </row>
    <row r="4" ht="22.5" customHeight="1" spans="1:9">
      <c r="A4" s="34" t="s">
        <v>6</v>
      </c>
      <c r="B4" s="35" t="s">
        <v>7</v>
      </c>
      <c r="C4" s="35" t="s">
        <v>763</v>
      </c>
      <c r="D4" s="35" t="s">
        <v>764</v>
      </c>
      <c r="E4" s="35" t="s">
        <v>6</v>
      </c>
      <c r="F4" s="35" t="s">
        <v>7</v>
      </c>
      <c r="G4" s="35" t="s">
        <v>763</v>
      </c>
      <c r="H4" s="67" t="s">
        <v>764</v>
      </c>
      <c r="I4" s="3"/>
    </row>
    <row r="5" ht="22.5" customHeight="1" spans="1:9">
      <c r="A5" s="36" t="s">
        <v>13</v>
      </c>
      <c r="B5" s="37"/>
      <c r="C5" s="37">
        <v>1</v>
      </c>
      <c r="D5" s="37">
        <v>2</v>
      </c>
      <c r="E5" s="37" t="s">
        <v>13</v>
      </c>
      <c r="F5" s="37"/>
      <c r="G5" s="37">
        <v>3</v>
      </c>
      <c r="H5" s="68">
        <v>4</v>
      </c>
      <c r="I5" s="3"/>
    </row>
    <row r="6" ht="22.5" customHeight="1" spans="1:10">
      <c r="A6" s="77" t="s">
        <v>765</v>
      </c>
      <c r="B6" s="37">
        <v>1</v>
      </c>
      <c r="C6" s="78">
        <f>C7+C8+C9+C10+C11+C12</f>
        <v>0</v>
      </c>
      <c r="D6" s="78">
        <f>D7+D8+D9+D10+D11+D12</f>
        <v>0</v>
      </c>
      <c r="E6" s="88" t="s">
        <v>766</v>
      </c>
      <c r="F6" s="37">
        <v>14</v>
      </c>
      <c r="G6" s="78">
        <f>G7+G9+G11+G17</f>
        <v>0</v>
      </c>
      <c r="H6" s="89">
        <f>H7+H9+H11+H17</f>
        <v>0</v>
      </c>
      <c r="I6" s="3"/>
      <c r="J6" s="3"/>
    </row>
    <row r="7" ht="22.5" customHeight="1" spans="1:10">
      <c r="A7" s="79" t="s">
        <v>767</v>
      </c>
      <c r="B7" s="37">
        <v>2</v>
      </c>
      <c r="C7" s="80">
        <v>0</v>
      </c>
      <c r="D7" s="80">
        <v>0</v>
      </c>
      <c r="E7" s="55" t="s">
        <v>768</v>
      </c>
      <c r="F7" s="37">
        <v>15</v>
      </c>
      <c r="G7" s="80">
        <v>0</v>
      </c>
      <c r="H7" s="90">
        <v>0</v>
      </c>
      <c r="I7" s="3"/>
      <c r="J7" s="3"/>
    </row>
    <row r="8" ht="22.5" customHeight="1" spans="1:9">
      <c r="A8" s="79" t="s">
        <v>769</v>
      </c>
      <c r="B8" s="37">
        <v>3</v>
      </c>
      <c r="C8" s="80">
        <v>0</v>
      </c>
      <c r="D8" s="80">
        <v>0</v>
      </c>
      <c r="E8" s="55" t="s">
        <v>770</v>
      </c>
      <c r="F8" s="37">
        <v>16</v>
      </c>
      <c r="G8" s="80">
        <v>0</v>
      </c>
      <c r="H8" s="90">
        <v>0</v>
      </c>
      <c r="I8" s="3"/>
    </row>
    <row r="9" ht="22.5" customHeight="1" spans="1:10">
      <c r="A9" s="79" t="s">
        <v>771</v>
      </c>
      <c r="B9" s="37">
        <v>4</v>
      </c>
      <c r="C9" s="80">
        <v>0</v>
      </c>
      <c r="D9" s="80">
        <v>0</v>
      </c>
      <c r="E9" s="55" t="s">
        <v>772</v>
      </c>
      <c r="F9" s="37">
        <v>17</v>
      </c>
      <c r="G9" s="80">
        <v>0</v>
      </c>
      <c r="H9" s="90">
        <v>0</v>
      </c>
      <c r="I9" s="3"/>
      <c r="J9" s="73"/>
    </row>
    <row r="10" ht="22.5" customHeight="1" spans="1:10">
      <c r="A10" s="79" t="s">
        <v>773</v>
      </c>
      <c r="B10" s="37">
        <v>5</v>
      </c>
      <c r="C10" s="80">
        <v>0</v>
      </c>
      <c r="D10" s="81">
        <v>0</v>
      </c>
      <c r="E10" s="55" t="s">
        <v>770</v>
      </c>
      <c r="F10" s="37">
        <v>18</v>
      </c>
      <c r="G10" s="80">
        <v>0</v>
      </c>
      <c r="H10" s="90">
        <v>0</v>
      </c>
      <c r="I10" s="3"/>
      <c r="J10" s="74"/>
    </row>
    <row r="11" ht="22.5" customHeight="1" spans="1:10">
      <c r="A11" s="79" t="s">
        <v>774</v>
      </c>
      <c r="B11" s="37">
        <v>6</v>
      </c>
      <c r="C11" s="80">
        <v>0</v>
      </c>
      <c r="D11" s="80">
        <v>0</v>
      </c>
      <c r="E11" s="55" t="s">
        <v>775</v>
      </c>
      <c r="F11" s="37">
        <v>19</v>
      </c>
      <c r="G11" s="80">
        <v>0</v>
      </c>
      <c r="H11" s="90">
        <v>0</v>
      </c>
      <c r="I11" s="3"/>
      <c r="J11" s="74"/>
    </row>
    <row r="12" ht="22.5" customHeight="1" spans="1:9">
      <c r="A12" s="79" t="s">
        <v>776</v>
      </c>
      <c r="B12" s="37">
        <v>7</v>
      </c>
      <c r="C12" s="80">
        <v>0</v>
      </c>
      <c r="D12" s="80">
        <v>0</v>
      </c>
      <c r="E12" s="55" t="s">
        <v>777</v>
      </c>
      <c r="F12" s="37">
        <v>20</v>
      </c>
      <c r="G12" s="80">
        <v>0</v>
      </c>
      <c r="H12" s="90">
        <v>0</v>
      </c>
      <c r="I12" s="3"/>
    </row>
    <row r="13" ht="22.5" customHeight="1" spans="1:8">
      <c r="A13" s="79"/>
      <c r="B13" s="37">
        <v>8</v>
      </c>
      <c r="C13" s="82"/>
      <c r="D13" s="82"/>
      <c r="E13" s="55" t="s">
        <v>778</v>
      </c>
      <c r="F13" s="37">
        <v>21</v>
      </c>
      <c r="G13" s="80">
        <v>0</v>
      </c>
      <c r="H13" s="90">
        <v>0</v>
      </c>
    </row>
    <row r="14" ht="22.5" customHeight="1" spans="1:8">
      <c r="A14" s="79"/>
      <c r="B14" s="37">
        <v>9</v>
      </c>
      <c r="C14" s="82"/>
      <c r="D14" s="82"/>
      <c r="E14" s="55" t="s">
        <v>779</v>
      </c>
      <c r="F14" s="37">
        <v>22</v>
      </c>
      <c r="G14" s="80">
        <v>0</v>
      </c>
      <c r="H14" s="90">
        <v>0</v>
      </c>
    </row>
    <row r="15" ht="22.5" customHeight="1" spans="1:9">
      <c r="A15" s="77" t="s">
        <v>780</v>
      </c>
      <c r="B15" s="37">
        <v>10</v>
      </c>
      <c r="C15" s="78">
        <f>C16+C17+C18</f>
        <v>0</v>
      </c>
      <c r="D15" s="78">
        <f>D16+D17+D18</f>
        <v>0</v>
      </c>
      <c r="E15" s="55" t="s">
        <v>781</v>
      </c>
      <c r="F15" s="37">
        <v>23</v>
      </c>
      <c r="G15" s="80">
        <v>0</v>
      </c>
      <c r="H15" s="90">
        <v>0</v>
      </c>
      <c r="I15" s="3"/>
    </row>
    <row r="16" ht="22.5" customHeight="1" spans="1:9">
      <c r="A16" s="79" t="s">
        <v>782</v>
      </c>
      <c r="B16" s="37">
        <v>11</v>
      </c>
      <c r="C16" s="80">
        <v>0</v>
      </c>
      <c r="D16" s="80">
        <v>0</v>
      </c>
      <c r="E16" s="55" t="s">
        <v>783</v>
      </c>
      <c r="F16" s="37">
        <v>24</v>
      </c>
      <c r="G16" s="80">
        <v>0</v>
      </c>
      <c r="H16" s="90">
        <v>0</v>
      </c>
      <c r="I16" s="3"/>
    </row>
    <row r="17" ht="22.5" customHeight="1" spans="1:9">
      <c r="A17" s="79" t="s">
        <v>784</v>
      </c>
      <c r="B17" s="37">
        <v>12</v>
      </c>
      <c r="C17" s="80">
        <v>0</v>
      </c>
      <c r="D17" s="80">
        <v>0</v>
      </c>
      <c r="E17" s="55" t="s">
        <v>785</v>
      </c>
      <c r="F17" s="37">
        <v>25</v>
      </c>
      <c r="G17" s="80">
        <v>0</v>
      </c>
      <c r="H17" s="90">
        <v>0</v>
      </c>
      <c r="I17" s="3"/>
    </row>
    <row r="18" ht="22.5" customHeight="1" spans="1:9">
      <c r="A18" s="83" t="s">
        <v>786</v>
      </c>
      <c r="B18" s="43">
        <v>13</v>
      </c>
      <c r="C18" s="84">
        <v>0</v>
      </c>
      <c r="D18" s="84">
        <v>0</v>
      </c>
      <c r="E18" s="91" t="s">
        <v>787</v>
      </c>
      <c r="F18" s="43">
        <v>26</v>
      </c>
      <c r="G18" s="84">
        <v>0</v>
      </c>
      <c r="H18" s="92">
        <v>0</v>
      </c>
      <c r="I18" s="3"/>
    </row>
    <row r="19" ht="18" customHeight="1" spans="1:8">
      <c r="A19" s="85" t="s">
        <v>788</v>
      </c>
      <c r="B19" s="85"/>
      <c r="C19" s="85"/>
      <c r="D19" s="85"/>
      <c r="E19" s="85"/>
      <c r="F19" s="85"/>
      <c r="G19" s="85"/>
      <c r="H19" s="85"/>
    </row>
    <row r="20" s="73" customFormat="1" ht="25.5" customHeight="1" spans="1:8">
      <c r="A20" s="86" t="s">
        <v>789</v>
      </c>
      <c r="B20" s="86"/>
      <c r="C20" s="86"/>
      <c r="D20" s="86"/>
      <c r="E20" s="86"/>
      <c r="F20" s="86"/>
      <c r="G20" s="86"/>
      <c r="H20" s="86"/>
    </row>
    <row r="21" s="74" customFormat="1" ht="25.5" customHeight="1" spans="1:8">
      <c r="A21" s="86" t="s">
        <v>790</v>
      </c>
      <c r="B21" s="86"/>
      <c r="C21" s="86"/>
      <c r="D21" s="86"/>
      <c r="E21" s="86"/>
      <c r="F21" s="86"/>
      <c r="G21" s="86"/>
      <c r="H21" s="86"/>
    </row>
    <row r="22" s="74" customFormat="1" ht="36" customHeight="1" spans="1:8">
      <c r="A22" s="86" t="s">
        <v>791</v>
      </c>
      <c r="B22" s="86"/>
      <c r="C22" s="86"/>
      <c r="D22" s="86"/>
      <c r="E22" s="86"/>
      <c r="F22" s="86"/>
      <c r="G22" s="86"/>
      <c r="H22" s="86"/>
    </row>
  </sheetData>
  <mergeCells count="6">
    <mergeCell ref="A1:H1"/>
    <mergeCell ref="A2:H2"/>
    <mergeCell ref="A19:H19"/>
    <mergeCell ref="A20:H20"/>
    <mergeCell ref="A21:H21"/>
    <mergeCell ref="A22:H22"/>
  </mergeCells>
  <printOptions horizontalCentered="1" verticalCentered="1"/>
  <pageMargins left="0.75" right="0.75" top="1" bottom="1" header="0.5" footer="0.5"/>
  <pageSetup paperSize="8" orientation="landscape" blackAndWhite="1" useFirstPageNumber="1"/>
  <headerFooter>
    <oddHeader>&amp;L
&amp;16&amp;"Calibri"&amp;K000000编制单位：阳泉市红十字会
&amp;C
&amp;21&amp;"Calibri"&amp;B&amp;K000000住房公积金业务收支情况表</oddHeader>
    <oddFooter>&amp;C&amp;12&amp;"Calibri"&amp;K000000第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showGridLines="0" workbookViewId="0">
      <selection activeCell="A1" sqref="A1:J1"/>
    </sheetView>
  </sheetViews>
  <sheetFormatPr defaultColWidth="7.75" defaultRowHeight="15" customHeight="1"/>
  <cols>
    <col min="1" max="1" width="15" customWidth="1"/>
    <col min="2" max="2" width="6" customWidth="1"/>
    <col min="3" max="3" width="12.5" customWidth="1"/>
    <col min="4" max="4" width="6" customWidth="1"/>
    <col min="5" max="5" width="43.5" customWidth="1"/>
    <col min="6" max="6" width="6" customWidth="1"/>
    <col min="7" max="7" width="18.75" style="27" customWidth="1"/>
    <col min="8" max="8" width="18.75" style="28" customWidth="1"/>
    <col min="9" max="9" width="49.375" customWidth="1"/>
    <col min="10" max="10" width="70.375" customWidth="1"/>
  </cols>
  <sheetData>
    <row r="1" s="24" customFormat="1" ht="21" customHeight="1" spans="1:10">
      <c r="A1" s="29" t="s">
        <v>792</v>
      </c>
      <c r="B1" s="29"/>
      <c r="C1" s="29"/>
      <c r="D1" s="29"/>
      <c r="E1" s="29"/>
      <c r="F1" s="29"/>
      <c r="G1" s="45"/>
      <c r="H1" s="46"/>
      <c r="I1" s="29"/>
      <c r="J1" s="29"/>
    </row>
    <row r="2" s="25" customFormat="1" ht="18" customHeight="1" spans="1:10">
      <c r="A2"/>
      <c r="B2" s="30"/>
      <c r="C2" s="30"/>
      <c r="D2" s="30"/>
      <c r="E2" s="30"/>
      <c r="F2" s="30"/>
      <c r="G2" s="47"/>
      <c r="H2" s="48"/>
      <c r="I2" s="33"/>
      <c r="J2" s="33"/>
    </row>
    <row r="3" s="25" customFormat="1" ht="18" customHeight="1" spans="1:10">
      <c r="A3" s="31" t="s">
        <v>2</v>
      </c>
      <c r="B3" s="32"/>
      <c r="C3" s="32"/>
      <c r="D3" s="33"/>
      <c r="E3" s="33"/>
      <c r="F3" s="33"/>
      <c r="G3" s="49"/>
      <c r="H3" s="50"/>
      <c r="I3" s="33"/>
      <c r="J3" s="33"/>
    </row>
    <row r="4" s="26" customFormat="1" ht="22.5" customHeight="1" spans="1:10">
      <c r="A4" s="34" t="s">
        <v>793</v>
      </c>
      <c r="B4" s="35"/>
      <c r="C4" s="35"/>
      <c r="D4" s="35"/>
      <c r="E4" s="35"/>
      <c r="F4" s="35"/>
      <c r="G4" s="51" t="s">
        <v>794</v>
      </c>
      <c r="H4" s="52" t="s">
        <v>795</v>
      </c>
      <c r="I4" s="35" t="s">
        <v>796</v>
      </c>
      <c r="J4" s="67" t="s">
        <v>797</v>
      </c>
    </row>
    <row r="5" s="26" customFormat="1" ht="22.5" customHeight="1" spans="1:10">
      <c r="A5" s="36" t="s">
        <v>798</v>
      </c>
      <c r="B5" s="37"/>
      <c r="C5" s="37" t="s">
        <v>799</v>
      </c>
      <c r="D5" s="37"/>
      <c r="E5" s="37" t="s">
        <v>800</v>
      </c>
      <c r="F5" s="37"/>
      <c r="G5" s="53"/>
      <c r="H5" s="54"/>
      <c r="I5" s="37"/>
      <c r="J5" s="68"/>
    </row>
    <row r="6" s="26" customFormat="1" ht="22.5" customHeight="1" spans="1:10">
      <c r="A6" s="36" t="s">
        <v>801</v>
      </c>
      <c r="B6" s="37" t="s">
        <v>802</v>
      </c>
      <c r="C6" s="37" t="s">
        <v>801</v>
      </c>
      <c r="D6" s="37" t="s">
        <v>802</v>
      </c>
      <c r="E6" s="37" t="s">
        <v>801</v>
      </c>
      <c r="F6" s="37" t="s">
        <v>802</v>
      </c>
      <c r="G6" s="53"/>
      <c r="H6" s="54"/>
      <c r="I6" s="37"/>
      <c r="J6" s="68"/>
    </row>
    <row r="7" s="26" customFormat="1" ht="22.5" customHeight="1" spans="1:10">
      <c r="A7" s="36" t="s">
        <v>803</v>
      </c>
      <c r="B7" s="37">
        <v>90</v>
      </c>
      <c r="C7" s="38" t="s">
        <v>804</v>
      </c>
      <c r="D7" s="37">
        <v>30</v>
      </c>
      <c r="E7" s="55" t="s">
        <v>805</v>
      </c>
      <c r="F7" s="37">
        <v>3</v>
      </c>
      <c r="G7" s="56">
        <v>27.11</v>
      </c>
      <c r="H7" s="57">
        <v>0</v>
      </c>
      <c r="I7" s="55" t="s">
        <v>806</v>
      </c>
      <c r="J7" s="69" t="s">
        <v>807</v>
      </c>
    </row>
    <row r="8" s="26" customFormat="1" ht="22.5" customHeight="1" spans="1:10">
      <c r="A8" s="36"/>
      <c r="B8" s="37"/>
      <c r="C8" s="38"/>
      <c r="D8" s="37"/>
      <c r="E8" s="55" t="s">
        <v>808</v>
      </c>
      <c r="F8" s="37">
        <v>5</v>
      </c>
      <c r="G8" s="56">
        <v>0</v>
      </c>
      <c r="H8" s="57">
        <v>5</v>
      </c>
      <c r="I8" s="55" t="s">
        <v>809</v>
      </c>
      <c r="J8" s="69" t="s">
        <v>807</v>
      </c>
    </row>
    <row r="9" s="26" customFormat="1" ht="22.5" customHeight="1" spans="1:10">
      <c r="A9" s="36"/>
      <c r="B9" s="37"/>
      <c r="C9" s="38"/>
      <c r="D9" s="37"/>
      <c r="E9" s="55" t="s">
        <v>810</v>
      </c>
      <c r="F9" s="37">
        <v>3</v>
      </c>
      <c r="G9" s="56">
        <v>0</v>
      </c>
      <c r="H9" s="57">
        <v>3</v>
      </c>
      <c r="I9" s="55" t="s">
        <v>811</v>
      </c>
      <c r="J9" s="69" t="s">
        <v>807</v>
      </c>
    </row>
    <row r="10" s="26" customFormat="1" ht="22.5" customHeight="1" spans="1:10">
      <c r="A10" s="36"/>
      <c r="B10" s="37"/>
      <c r="C10" s="38"/>
      <c r="D10" s="37"/>
      <c r="E10" s="55" t="s">
        <v>812</v>
      </c>
      <c r="F10" s="37">
        <v>5</v>
      </c>
      <c r="G10" s="56">
        <v>0</v>
      </c>
      <c r="H10" s="57">
        <v>5</v>
      </c>
      <c r="I10" s="55" t="s">
        <v>813</v>
      </c>
      <c r="J10" s="69" t="s">
        <v>807</v>
      </c>
    </row>
    <row r="11" s="26" customFormat="1" ht="22.5" customHeight="1" spans="1:10">
      <c r="A11" s="36"/>
      <c r="B11" s="37"/>
      <c r="C11" s="38"/>
      <c r="D11" s="37"/>
      <c r="E11" s="55" t="s">
        <v>814</v>
      </c>
      <c r="F11" s="37">
        <v>5</v>
      </c>
      <c r="G11" s="56">
        <v>0</v>
      </c>
      <c r="H11" s="57">
        <v>5</v>
      </c>
      <c r="I11" s="55" t="s">
        <v>815</v>
      </c>
      <c r="J11" s="70" t="s">
        <v>816</v>
      </c>
    </row>
    <row r="12" s="26" customFormat="1" ht="22.5" customHeight="1" spans="1:10">
      <c r="A12" s="36"/>
      <c r="B12" s="37"/>
      <c r="C12" s="38"/>
      <c r="D12" s="37"/>
      <c r="E12" s="55" t="s">
        <v>817</v>
      </c>
      <c r="F12" s="37">
        <v>5</v>
      </c>
      <c r="G12" s="56">
        <v>21.25</v>
      </c>
      <c r="H12" s="57">
        <v>3.5</v>
      </c>
      <c r="I12" s="55" t="s">
        <v>818</v>
      </c>
      <c r="J12" s="69" t="s">
        <v>819</v>
      </c>
    </row>
    <row r="13" s="26" customFormat="1" ht="22.5" customHeight="1" spans="1:10">
      <c r="A13" s="36"/>
      <c r="B13" s="37"/>
      <c r="C13" s="38"/>
      <c r="D13" s="37"/>
      <c r="E13" s="55" t="s">
        <v>820</v>
      </c>
      <c r="F13" s="37">
        <v>4</v>
      </c>
      <c r="G13" s="56">
        <v>13.36</v>
      </c>
      <c r="H13" s="57">
        <v>2.5</v>
      </c>
      <c r="I13" s="55" t="s">
        <v>821</v>
      </c>
      <c r="J13" s="69" t="s">
        <v>822</v>
      </c>
    </row>
    <row r="14" s="26" customFormat="1" ht="22.5" customHeight="1" spans="1:10">
      <c r="A14" s="36"/>
      <c r="B14" s="37"/>
      <c r="C14" s="38" t="s">
        <v>823</v>
      </c>
      <c r="D14" s="37">
        <v>50</v>
      </c>
      <c r="E14" s="55" t="s">
        <v>824</v>
      </c>
      <c r="F14" s="37">
        <v>10</v>
      </c>
      <c r="G14" s="56">
        <v>0</v>
      </c>
      <c r="H14" s="57">
        <v>10</v>
      </c>
      <c r="I14" s="55" t="s">
        <v>825</v>
      </c>
      <c r="J14" s="69" t="s">
        <v>807</v>
      </c>
    </row>
    <row r="15" s="26" customFormat="1" ht="22.5" customHeight="1" spans="1:10">
      <c r="A15" s="36"/>
      <c r="B15" s="37"/>
      <c r="C15" s="38"/>
      <c r="D15" s="37"/>
      <c r="E15" s="55" t="s">
        <v>826</v>
      </c>
      <c r="F15" s="37">
        <v>10</v>
      </c>
      <c r="G15" s="56">
        <v>0</v>
      </c>
      <c r="H15" s="57">
        <v>10</v>
      </c>
      <c r="I15" s="55" t="s">
        <v>827</v>
      </c>
      <c r="J15" s="69" t="s">
        <v>807</v>
      </c>
    </row>
    <row r="16" s="26" customFormat="1" ht="22.5" customHeight="1" spans="1:10">
      <c r="A16" s="36"/>
      <c r="B16" s="37"/>
      <c r="C16" s="38"/>
      <c r="D16" s="37"/>
      <c r="E16" s="55" t="s">
        <v>828</v>
      </c>
      <c r="F16" s="37">
        <v>10</v>
      </c>
      <c r="G16" s="56">
        <v>0</v>
      </c>
      <c r="H16" s="57">
        <v>10</v>
      </c>
      <c r="I16" s="55" t="s">
        <v>829</v>
      </c>
      <c r="J16" s="70" t="s">
        <v>830</v>
      </c>
    </row>
    <row r="17" s="26" customFormat="1" ht="22.5" customHeight="1" spans="1:10">
      <c r="A17" s="36"/>
      <c r="B17" s="37"/>
      <c r="C17" s="38"/>
      <c r="D17" s="37"/>
      <c r="E17" s="55" t="s">
        <v>831</v>
      </c>
      <c r="F17" s="37">
        <v>7</v>
      </c>
      <c r="G17" s="56">
        <v>0</v>
      </c>
      <c r="H17" s="57">
        <v>7</v>
      </c>
      <c r="I17" s="55" t="s">
        <v>832</v>
      </c>
      <c r="J17" s="69" t="s">
        <v>833</v>
      </c>
    </row>
    <row r="18" s="26" customFormat="1" ht="22.5" customHeight="1" spans="1:10">
      <c r="A18" s="36"/>
      <c r="B18" s="37"/>
      <c r="C18" s="38"/>
      <c r="D18" s="37"/>
      <c r="E18" s="55" t="s">
        <v>834</v>
      </c>
      <c r="F18" s="37">
        <v>3</v>
      </c>
      <c r="G18" s="56">
        <v>0</v>
      </c>
      <c r="H18" s="57">
        <v>3</v>
      </c>
      <c r="I18" s="55" t="s">
        <v>835</v>
      </c>
      <c r="J18" s="69" t="s">
        <v>833</v>
      </c>
    </row>
    <row r="19" ht="22.5" customHeight="1" spans="1:10">
      <c r="A19" s="39"/>
      <c r="B19" s="40"/>
      <c r="C19" s="41"/>
      <c r="D19" s="40"/>
      <c r="E19" s="55" t="s">
        <v>836</v>
      </c>
      <c r="F19" s="37">
        <v>5</v>
      </c>
      <c r="G19" s="58">
        <v>0</v>
      </c>
      <c r="H19" s="59">
        <v>5</v>
      </c>
      <c r="I19" s="55" t="s">
        <v>837</v>
      </c>
      <c r="J19" s="69" t="s">
        <v>838</v>
      </c>
    </row>
    <row r="20" s="26" customFormat="1" ht="22.5" customHeight="1" spans="1:10">
      <c r="A20" s="36"/>
      <c r="B20" s="37"/>
      <c r="C20" s="38"/>
      <c r="D20" s="37"/>
      <c r="E20" s="55" t="s">
        <v>839</v>
      </c>
      <c r="F20" s="37">
        <v>5</v>
      </c>
      <c r="G20" s="56">
        <v>0</v>
      </c>
      <c r="H20" s="57">
        <v>5</v>
      </c>
      <c r="I20" s="55" t="s">
        <v>840</v>
      </c>
      <c r="J20" s="69" t="s">
        <v>841</v>
      </c>
    </row>
    <row r="21" s="26" customFormat="1" ht="22.5" customHeight="1" spans="1:10">
      <c r="A21" s="36"/>
      <c r="B21" s="37"/>
      <c r="C21" s="38" t="s">
        <v>842</v>
      </c>
      <c r="D21" s="37">
        <v>10</v>
      </c>
      <c r="E21" s="60" t="s">
        <v>843</v>
      </c>
      <c r="F21" s="37">
        <v>5</v>
      </c>
      <c r="G21" s="56">
        <v>0</v>
      </c>
      <c r="H21" s="57">
        <v>5</v>
      </c>
      <c r="I21" s="60" t="s">
        <v>844</v>
      </c>
      <c r="J21" s="70" t="s">
        <v>845</v>
      </c>
    </row>
    <row r="22" s="26" customFormat="1" ht="22.5" customHeight="1" spans="1:10">
      <c r="A22" s="36"/>
      <c r="B22" s="37"/>
      <c r="C22" s="38"/>
      <c r="D22" s="37"/>
      <c r="E22" s="60" t="s">
        <v>846</v>
      </c>
      <c r="F22" s="37">
        <v>5</v>
      </c>
      <c r="G22" s="56">
        <v>0</v>
      </c>
      <c r="H22" s="57">
        <v>5</v>
      </c>
      <c r="I22" s="60" t="s">
        <v>847</v>
      </c>
      <c r="J22" s="69" t="s">
        <v>848</v>
      </c>
    </row>
    <row r="23" s="26" customFormat="1" ht="22.5" customHeight="1" spans="1:10">
      <c r="A23" s="36" t="s">
        <v>849</v>
      </c>
      <c r="B23" s="37">
        <v>10</v>
      </c>
      <c r="C23" s="37" t="s">
        <v>850</v>
      </c>
      <c r="D23" s="37">
        <v>5</v>
      </c>
      <c r="E23" s="55" t="s">
        <v>851</v>
      </c>
      <c r="F23" s="37">
        <v>5</v>
      </c>
      <c r="G23" s="56">
        <v>-85.31</v>
      </c>
      <c r="H23" s="57">
        <v>5</v>
      </c>
      <c r="I23" s="55" t="s">
        <v>852</v>
      </c>
      <c r="J23" s="69" t="s">
        <v>853</v>
      </c>
    </row>
    <row r="24" s="26" customFormat="1" ht="22.5" customHeight="1" spans="1:10">
      <c r="A24" s="36"/>
      <c r="B24" s="37"/>
      <c r="C24" s="37" t="s">
        <v>854</v>
      </c>
      <c r="D24" s="37">
        <v>5</v>
      </c>
      <c r="E24" s="55" t="s">
        <v>855</v>
      </c>
      <c r="F24" s="37">
        <v>4</v>
      </c>
      <c r="G24" s="56">
        <v>0</v>
      </c>
      <c r="H24" s="57">
        <v>4</v>
      </c>
      <c r="I24" s="55" t="s">
        <v>856</v>
      </c>
      <c r="J24" s="69" t="s">
        <v>853</v>
      </c>
    </row>
    <row r="25" s="26" customFormat="1" ht="22.5" customHeight="1" spans="1:10">
      <c r="A25" s="36"/>
      <c r="B25" s="37"/>
      <c r="C25" s="37"/>
      <c r="D25" s="37"/>
      <c r="E25" s="55" t="s">
        <v>857</v>
      </c>
      <c r="F25" s="37">
        <v>1</v>
      </c>
      <c r="G25" s="56">
        <v>0</v>
      </c>
      <c r="H25" s="57">
        <v>1</v>
      </c>
      <c r="I25" s="55" t="s">
        <v>858</v>
      </c>
      <c r="J25" s="69" t="s">
        <v>859</v>
      </c>
    </row>
    <row r="26" s="26" customFormat="1" ht="22.5" customHeight="1" spans="1:10">
      <c r="A26" s="42" t="s">
        <v>189</v>
      </c>
      <c r="B26" s="43">
        <v>100</v>
      </c>
      <c r="C26" s="43" t="s">
        <v>64</v>
      </c>
      <c r="D26" s="43">
        <v>100</v>
      </c>
      <c r="E26" s="43" t="s">
        <v>64</v>
      </c>
      <c r="F26" s="43">
        <v>100</v>
      </c>
      <c r="G26" s="61" t="s">
        <v>64</v>
      </c>
      <c r="H26" s="62">
        <f>SUM(H7:H25)</f>
        <v>94</v>
      </c>
      <c r="I26" s="43" t="s">
        <v>64</v>
      </c>
      <c r="J26" s="71" t="s">
        <v>64</v>
      </c>
    </row>
    <row r="27" ht="18" customHeight="1" spans="1:10">
      <c r="A27" s="44" t="s">
        <v>860</v>
      </c>
      <c r="B27" s="44"/>
      <c r="C27" s="44"/>
      <c r="D27" s="44"/>
      <c r="E27" s="44"/>
      <c r="F27" s="44"/>
      <c r="G27" s="63"/>
      <c r="H27" s="64"/>
      <c r="I27" s="44"/>
      <c r="J27" s="44"/>
    </row>
    <row r="28" ht="18" customHeight="1" spans="1:10">
      <c r="A28" s="44" t="s">
        <v>861</v>
      </c>
      <c r="B28" s="44"/>
      <c r="C28" s="44"/>
      <c r="D28" s="44"/>
      <c r="E28" s="44"/>
      <c r="F28" s="44"/>
      <c r="G28" s="63"/>
      <c r="H28" s="64"/>
      <c r="I28" s="44"/>
      <c r="J28" s="44"/>
    </row>
    <row r="29" ht="18" customHeight="1" spans="1:10">
      <c r="A29" s="44" t="s">
        <v>862</v>
      </c>
      <c r="B29" s="44"/>
      <c r="C29" s="44"/>
      <c r="D29" s="44"/>
      <c r="E29" s="44"/>
      <c r="F29" s="44"/>
      <c r="G29" s="63"/>
      <c r="H29" s="64"/>
      <c r="I29" s="44"/>
      <c r="J29" s="44"/>
    </row>
    <row r="30" customHeight="1" spans="7:8">
      <c r="G30" s="65"/>
      <c r="H30" s="66"/>
    </row>
    <row r="31" customHeight="1" spans="7:8">
      <c r="G31" s="65"/>
      <c r="H31" s="66"/>
    </row>
    <row r="32" customHeight="1" spans="7:8">
      <c r="G32" s="65"/>
      <c r="H32" s="66"/>
    </row>
    <row r="33" customHeight="1" spans="7:8">
      <c r="G33" s="65"/>
      <c r="H33" s="66"/>
    </row>
    <row r="34" customHeight="1" spans="7:8">
      <c r="G34" s="65"/>
      <c r="H34" s="66"/>
    </row>
    <row r="35" customHeight="1" spans="7:8">
      <c r="G35" s="65"/>
      <c r="H35" s="66"/>
    </row>
    <row r="36" customHeight="1" spans="7:8">
      <c r="G36" s="65"/>
      <c r="H36" s="66"/>
    </row>
    <row r="37" customHeight="1" spans="7:8">
      <c r="G37" s="65"/>
      <c r="H37" s="66"/>
    </row>
    <row r="38" customHeight="1" spans="7:8">
      <c r="G38" s="65"/>
      <c r="H38" s="66"/>
    </row>
    <row r="39" customHeight="1" spans="7:8">
      <c r="G39" s="65"/>
      <c r="H39" s="66"/>
    </row>
    <row r="40" customHeight="1" spans="7:8">
      <c r="G40" s="65"/>
      <c r="H40" s="66"/>
    </row>
    <row r="41" customHeight="1" spans="7:8">
      <c r="G41" s="65"/>
      <c r="H41" s="66"/>
    </row>
    <row r="42" customHeight="1" spans="7:8">
      <c r="G42" s="65"/>
      <c r="H42" s="66"/>
    </row>
    <row r="43" customHeight="1" spans="7:8">
      <c r="G43" s="65"/>
      <c r="H43" s="66"/>
    </row>
    <row r="44" customHeight="1" spans="7:8">
      <c r="G44" s="65"/>
      <c r="H44" s="66"/>
    </row>
    <row r="45" customHeight="1" spans="7:8">
      <c r="G45" s="65"/>
      <c r="H45" s="66"/>
    </row>
    <row r="46" customHeight="1" spans="7:8">
      <c r="G46" s="65"/>
      <c r="H46" s="66"/>
    </row>
    <row r="47" customHeight="1" spans="7:8">
      <c r="G47" s="65"/>
      <c r="H47" s="66"/>
    </row>
    <row r="48" customHeight="1" spans="7:8">
      <c r="G48" s="65"/>
      <c r="H48" s="66"/>
    </row>
    <row r="49" customHeight="1" spans="7:8">
      <c r="G49" s="65"/>
      <c r="H49" s="66"/>
    </row>
    <row r="50" customHeight="1" spans="7:8">
      <c r="G50" s="65"/>
      <c r="H50" s="66"/>
    </row>
    <row r="51" customHeight="1" spans="7:8">
      <c r="G51" s="65"/>
      <c r="H51" s="66"/>
    </row>
    <row r="52" customHeight="1" spans="7:8">
      <c r="G52" s="65"/>
      <c r="H52" s="66"/>
    </row>
    <row r="53" customHeight="1" spans="7:8">
      <c r="G53" s="65"/>
      <c r="H53" s="66"/>
    </row>
    <row r="54" customHeight="1" spans="7:8">
      <c r="G54" s="65"/>
      <c r="H54" s="66"/>
    </row>
    <row r="55" customHeight="1" spans="7:8">
      <c r="G55" s="65"/>
      <c r="H55" s="66"/>
    </row>
    <row r="56" customHeight="1" spans="7:8">
      <c r="G56" s="65"/>
      <c r="H56" s="66"/>
    </row>
    <row r="57" customHeight="1" spans="7:8">
      <c r="G57" s="65"/>
      <c r="H57" s="66"/>
    </row>
    <row r="58" customHeight="1" spans="7:8">
      <c r="G58" s="65"/>
      <c r="H58" s="66"/>
    </row>
    <row r="59" customHeight="1" spans="7:8">
      <c r="G59" s="65"/>
      <c r="H59" s="66"/>
    </row>
    <row r="60" customHeight="1" spans="7:8">
      <c r="G60" s="65"/>
      <c r="H60" s="66"/>
    </row>
    <row r="61" customHeight="1" spans="7:8">
      <c r="G61" s="65"/>
      <c r="H61" s="66"/>
    </row>
    <row r="62" customHeight="1" spans="7:8">
      <c r="G62" s="65"/>
      <c r="H62" s="66"/>
    </row>
    <row r="63" customHeight="1" spans="7:8">
      <c r="G63" s="65"/>
      <c r="H63" s="66"/>
    </row>
    <row r="64" customHeight="1" spans="7:8">
      <c r="G64" s="65"/>
      <c r="H64" s="66"/>
    </row>
    <row r="65" customHeight="1" spans="7:8">
      <c r="G65" s="65"/>
      <c r="H65" s="66"/>
    </row>
    <row r="66" customHeight="1" spans="7:8">
      <c r="G66" s="65"/>
      <c r="H66" s="66"/>
    </row>
    <row r="67" customHeight="1" spans="7:8">
      <c r="G67" s="65"/>
      <c r="H67" s="66"/>
    </row>
    <row r="68" customHeight="1" spans="7:8">
      <c r="G68" s="65"/>
      <c r="H68" s="66"/>
    </row>
    <row r="69" customHeight="1" spans="7:8">
      <c r="G69" s="65"/>
      <c r="H69" s="66"/>
    </row>
    <row r="70" customHeight="1" spans="7:8">
      <c r="G70" s="65"/>
      <c r="H70" s="66"/>
    </row>
    <row r="71" customHeight="1" spans="7:8">
      <c r="G71" s="65"/>
      <c r="H71" s="66"/>
    </row>
    <row r="72" customHeight="1" spans="7:8">
      <c r="G72" s="65"/>
      <c r="H72" s="66"/>
    </row>
    <row r="73" customHeight="1" spans="7:8">
      <c r="G73" s="65"/>
      <c r="H73" s="66"/>
    </row>
    <row r="74" customHeight="1" spans="7:8">
      <c r="G74" s="65"/>
      <c r="H74" s="66"/>
    </row>
    <row r="75" customHeight="1" spans="7:8">
      <c r="G75" s="65"/>
      <c r="H75" s="66"/>
    </row>
    <row r="76" customHeight="1" spans="7:8">
      <c r="G76" s="65"/>
      <c r="H76" s="66"/>
    </row>
    <row r="77" customHeight="1" spans="7:8">
      <c r="G77" s="65"/>
      <c r="H77" s="66"/>
    </row>
    <row r="78" customHeight="1" spans="7:8">
      <c r="G78" s="65"/>
      <c r="H78" s="66"/>
    </row>
    <row r="79" customHeight="1" spans="7:8">
      <c r="G79" s="65"/>
      <c r="H79" s="66"/>
    </row>
    <row r="80" customHeight="1" spans="7:8">
      <c r="G80" s="65"/>
      <c r="H80" s="66"/>
    </row>
    <row r="81" customHeight="1" spans="7:8">
      <c r="G81" s="65"/>
      <c r="H81" s="66"/>
    </row>
    <row r="82" customHeight="1" spans="7:8">
      <c r="G82" s="65"/>
      <c r="H82" s="66"/>
    </row>
    <row r="83" customHeight="1" spans="7:8">
      <c r="G83" s="65"/>
      <c r="H83" s="66"/>
    </row>
    <row r="84" customHeight="1" spans="7:8">
      <c r="G84" s="65"/>
      <c r="H84" s="66"/>
    </row>
    <row r="85" customHeight="1" spans="7:8">
      <c r="G85" s="65"/>
      <c r="H85" s="66"/>
    </row>
    <row r="86" customHeight="1" spans="7:8">
      <c r="G86" s="65"/>
      <c r="H86" s="66"/>
    </row>
    <row r="87" customHeight="1" spans="7:8">
      <c r="G87" s="65"/>
      <c r="H87" s="66"/>
    </row>
    <row r="88" customHeight="1" spans="7:8">
      <c r="G88" s="65"/>
      <c r="H88" s="66"/>
    </row>
    <row r="89" customHeight="1" spans="7:8">
      <c r="G89" s="65"/>
      <c r="H89" s="66"/>
    </row>
    <row r="90" customHeight="1" spans="7:8">
      <c r="G90" s="65"/>
      <c r="H90" s="66"/>
    </row>
    <row r="91" customHeight="1" spans="7:8">
      <c r="G91" s="65"/>
      <c r="H91" s="66"/>
    </row>
    <row r="92" customHeight="1" spans="7:8">
      <c r="G92" s="65"/>
      <c r="H92" s="66"/>
    </row>
    <row r="93" customHeight="1" spans="7:8">
      <c r="G93" s="65"/>
      <c r="H93" s="66"/>
    </row>
    <row r="94" customHeight="1" spans="7:8">
      <c r="G94" s="65"/>
      <c r="H94" s="66"/>
    </row>
    <row r="95" customHeight="1" spans="7:8">
      <c r="G95" s="65"/>
      <c r="H95" s="66"/>
    </row>
    <row r="96" customHeight="1" spans="7:8">
      <c r="G96" s="65"/>
      <c r="H96" s="66"/>
    </row>
    <row r="97" customHeight="1" spans="7:8">
      <c r="G97" s="65"/>
      <c r="H97" s="66"/>
    </row>
    <row r="98" customHeight="1" spans="7:8">
      <c r="G98" s="65"/>
      <c r="H98" s="66"/>
    </row>
    <row r="99" customHeight="1" spans="7:8">
      <c r="G99" s="65"/>
      <c r="H99" s="66"/>
    </row>
    <row r="100" customHeight="1" spans="7:8">
      <c r="G100" s="65"/>
      <c r="H100" s="66"/>
    </row>
    <row r="101" customHeight="1" spans="7:8">
      <c r="G101" s="65"/>
      <c r="H101" s="66"/>
    </row>
    <row r="102" customHeight="1" spans="7:8">
      <c r="G102" s="65"/>
      <c r="H102" s="66"/>
    </row>
    <row r="103" customHeight="1" spans="7:8">
      <c r="G103" s="65"/>
      <c r="H103" s="66"/>
    </row>
    <row r="104" customHeight="1" spans="7:8">
      <c r="G104" s="65"/>
      <c r="H104" s="66"/>
    </row>
    <row r="105" customHeight="1" spans="7:8">
      <c r="G105" s="65"/>
      <c r="H105" s="66"/>
    </row>
    <row r="106" customHeight="1" spans="7:8">
      <c r="G106" s="65"/>
      <c r="H106" s="66"/>
    </row>
    <row r="107" customHeight="1" spans="7:8">
      <c r="G107" s="65"/>
      <c r="H107" s="66"/>
    </row>
    <row r="108" customHeight="1" spans="7:8">
      <c r="G108" s="65"/>
      <c r="H108" s="66"/>
    </row>
    <row r="109" customHeight="1" spans="7:8">
      <c r="G109" s="65"/>
      <c r="H109" s="66"/>
    </row>
    <row r="110" customHeight="1" spans="7:8">
      <c r="G110" s="65"/>
      <c r="H110" s="66"/>
    </row>
    <row r="111" customHeight="1" spans="7:8">
      <c r="G111" s="65"/>
      <c r="H111" s="66"/>
    </row>
    <row r="112" customHeight="1" spans="7:8">
      <c r="G112" s="65"/>
      <c r="H112" s="66"/>
    </row>
    <row r="113" customHeight="1" spans="7:8">
      <c r="G113" s="65"/>
      <c r="H113" s="66"/>
    </row>
    <row r="114" customHeight="1" spans="7:8">
      <c r="G114" s="65"/>
      <c r="H114" s="66"/>
    </row>
    <row r="115" customHeight="1" spans="7:8">
      <c r="G115" s="65"/>
      <c r="H115" s="66"/>
    </row>
    <row r="116" customHeight="1" spans="7:8">
      <c r="G116" s="65"/>
      <c r="H116" s="66"/>
    </row>
    <row r="117" customHeight="1" spans="7:8">
      <c r="G117" s="65"/>
      <c r="H117" s="66"/>
    </row>
    <row r="118" customHeight="1" spans="7:8">
      <c r="G118" s="65"/>
      <c r="H118" s="66"/>
    </row>
    <row r="119" customHeight="1" spans="7:8">
      <c r="G119" s="65"/>
      <c r="H119" s="66"/>
    </row>
    <row r="120" customHeight="1" spans="7:8">
      <c r="G120" s="65"/>
      <c r="H120" s="66"/>
    </row>
    <row r="121" customHeight="1" spans="7:8">
      <c r="G121" s="65"/>
      <c r="H121" s="66"/>
    </row>
    <row r="122" customHeight="1" spans="7:8">
      <c r="G122" s="65"/>
      <c r="H122" s="66"/>
    </row>
    <row r="123" customHeight="1" spans="7:8">
      <c r="G123" s="65"/>
      <c r="H123" s="66"/>
    </row>
    <row r="124" customHeight="1" spans="7:8">
      <c r="G124" s="65"/>
      <c r="H124" s="66"/>
    </row>
    <row r="125" customHeight="1" spans="7:8">
      <c r="G125" s="65"/>
      <c r="H125" s="66"/>
    </row>
    <row r="126" customHeight="1" spans="7:8">
      <c r="G126" s="65"/>
      <c r="H126" s="66"/>
    </row>
    <row r="127" customHeight="1" spans="7:8">
      <c r="G127" s="65"/>
      <c r="H127" s="66"/>
    </row>
    <row r="128" customHeight="1" spans="7:8">
      <c r="G128" s="65"/>
      <c r="H128" s="66"/>
    </row>
    <row r="129" customHeight="1" spans="7:8">
      <c r="G129" s="65"/>
      <c r="H129" s="66"/>
    </row>
    <row r="130" customHeight="1" spans="7:8">
      <c r="G130" s="65"/>
      <c r="H130" s="66"/>
    </row>
    <row r="131" customHeight="1" spans="7:8">
      <c r="G131" s="65"/>
      <c r="H131" s="66"/>
    </row>
    <row r="132" customHeight="1" spans="7:8">
      <c r="G132" s="65"/>
      <c r="H132" s="66"/>
    </row>
    <row r="133" customHeight="1" spans="7:8">
      <c r="G133" s="65"/>
      <c r="H133" s="66"/>
    </row>
    <row r="134" customHeight="1" spans="7:8">
      <c r="G134" s="65"/>
      <c r="H134" s="66"/>
    </row>
    <row r="135" customHeight="1" spans="7:8">
      <c r="G135" s="65"/>
      <c r="H135" s="66"/>
    </row>
    <row r="136" customHeight="1" spans="7:8">
      <c r="G136" s="65"/>
      <c r="H136" s="66"/>
    </row>
    <row r="137" customHeight="1" spans="7:8">
      <c r="G137" s="65"/>
      <c r="H137" s="66"/>
    </row>
    <row r="138" customHeight="1" spans="7:8">
      <c r="G138" s="65"/>
      <c r="H138" s="66"/>
    </row>
    <row r="139" customHeight="1" spans="7:8">
      <c r="G139" s="65"/>
      <c r="H139" s="66"/>
    </row>
    <row r="140" customHeight="1" spans="7:8">
      <c r="G140" s="65"/>
      <c r="H140" s="66"/>
    </row>
    <row r="141" customHeight="1" spans="7:8">
      <c r="G141" s="65"/>
      <c r="H141" s="66"/>
    </row>
    <row r="142" customHeight="1" spans="7:8">
      <c r="G142" s="65"/>
      <c r="H142" s="66"/>
    </row>
    <row r="143" customHeight="1" spans="7:8">
      <c r="G143" s="65"/>
      <c r="H143" s="66"/>
    </row>
    <row r="144" customHeight="1" spans="7:8">
      <c r="G144" s="65"/>
      <c r="H144" s="66"/>
    </row>
    <row r="145" customHeight="1" spans="7:8">
      <c r="G145" s="65"/>
      <c r="H145" s="66"/>
    </row>
    <row r="146" customHeight="1" spans="7:8">
      <c r="G146" s="65"/>
      <c r="H146" s="66"/>
    </row>
    <row r="147" customHeight="1" spans="7:8">
      <c r="G147" s="65"/>
      <c r="H147" s="66"/>
    </row>
    <row r="148" customHeight="1" spans="7:8">
      <c r="G148" s="65"/>
      <c r="H148" s="66"/>
    </row>
    <row r="149" customHeight="1" spans="7:8">
      <c r="G149" s="65"/>
      <c r="H149" s="66"/>
    </row>
    <row r="150" customHeight="1" spans="7:8">
      <c r="G150" s="65"/>
      <c r="H150" s="66"/>
    </row>
    <row r="151" customHeight="1" spans="7:8">
      <c r="G151" s="65"/>
      <c r="H151" s="66"/>
    </row>
    <row r="152" customHeight="1" spans="7:8">
      <c r="G152" s="65"/>
      <c r="H152" s="66"/>
    </row>
    <row r="153" customHeight="1" spans="7:8">
      <c r="G153" s="65"/>
      <c r="H153" s="66"/>
    </row>
    <row r="154" customHeight="1" spans="7:8">
      <c r="G154" s="65"/>
      <c r="H154" s="66"/>
    </row>
    <row r="155" customHeight="1" spans="7:8">
      <c r="G155" s="65"/>
      <c r="H155" s="66"/>
    </row>
    <row r="156" customHeight="1" spans="7:8">
      <c r="G156" s="65"/>
      <c r="H156" s="66"/>
    </row>
    <row r="157" customHeight="1" spans="7:8">
      <c r="G157" s="65"/>
      <c r="H157" s="66"/>
    </row>
    <row r="158" customHeight="1" spans="7:8">
      <c r="G158" s="65"/>
      <c r="H158" s="66"/>
    </row>
    <row r="159" customHeight="1" spans="7:8">
      <c r="G159" s="65"/>
      <c r="H159" s="66"/>
    </row>
    <row r="160" customHeight="1" spans="7:8">
      <c r="G160" s="65"/>
      <c r="H160" s="66"/>
    </row>
    <row r="161" customHeight="1" spans="7:8">
      <c r="G161" s="65"/>
      <c r="H161" s="66"/>
    </row>
    <row r="162" customHeight="1" spans="7:8">
      <c r="G162" s="65"/>
      <c r="H162" s="66"/>
    </row>
    <row r="163" customHeight="1" spans="7:8">
      <c r="G163" s="65"/>
      <c r="H163" s="66"/>
    </row>
    <row r="164" customHeight="1" spans="7:8">
      <c r="G164" s="65"/>
      <c r="H164" s="66"/>
    </row>
    <row r="165" customHeight="1" spans="7:8">
      <c r="G165" s="65"/>
      <c r="H165" s="66"/>
    </row>
    <row r="166" customHeight="1" spans="7:8">
      <c r="G166" s="65"/>
      <c r="H166" s="66"/>
    </row>
    <row r="167" customHeight="1" spans="7:8">
      <c r="G167" s="65"/>
      <c r="H167" s="66"/>
    </row>
    <row r="168" customHeight="1" spans="7:8">
      <c r="G168" s="65"/>
      <c r="H168" s="66"/>
    </row>
    <row r="169" customHeight="1" spans="7:8">
      <c r="G169" s="65"/>
      <c r="H169" s="66"/>
    </row>
    <row r="170" customHeight="1" spans="7:8">
      <c r="G170" s="65"/>
      <c r="H170" s="66"/>
    </row>
    <row r="171" customHeight="1" spans="7:8">
      <c r="G171" s="65"/>
      <c r="H171" s="66"/>
    </row>
    <row r="172" customHeight="1" spans="7:8">
      <c r="G172" s="65"/>
      <c r="H172" s="66"/>
    </row>
    <row r="173" customHeight="1" spans="7:8">
      <c r="G173" s="65"/>
      <c r="H173" s="66"/>
    </row>
    <row r="174" customHeight="1" spans="7:8">
      <c r="G174" s="65"/>
      <c r="H174" s="66"/>
    </row>
    <row r="175" customHeight="1" spans="7:8">
      <c r="G175" s="65"/>
      <c r="H175" s="66"/>
    </row>
    <row r="176" customHeight="1" spans="7:8">
      <c r="G176" s="65"/>
      <c r="H176" s="66"/>
    </row>
    <row r="177" customHeight="1" spans="7:8">
      <c r="G177" s="65"/>
      <c r="H177" s="66"/>
    </row>
    <row r="178" customHeight="1" spans="7:8">
      <c r="G178" s="65"/>
      <c r="H178" s="66"/>
    </row>
    <row r="179" customHeight="1" spans="7:8">
      <c r="G179" s="65"/>
      <c r="H179" s="66"/>
    </row>
    <row r="180" customHeight="1" spans="7:8">
      <c r="G180" s="65"/>
      <c r="H180" s="66"/>
    </row>
    <row r="181" customHeight="1" spans="7:8">
      <c r="G181" s="65"/>
      <c r="H181" s="66"/>
    </row>
    <row r="182" customHeight="1" spans="7:8">
      <c r="G182" s="65"/>
      <c r="H182" s="66"/>
    </row>
    <row r="183" customHeight="1" spans="7:8">
      <c r="G183" s="65"/>
      <c r="H183" s="66"/>
    </row>
    <row r="184" customHeight="1" spans="7:8">
      <c r="G184" s="65"/>
      <c r="H184" s="66"/>
    </row>
    <row r="185" customHeight="1" spans="7:8">
      <c r="G185" s="65"/>
      <c r="H185" s="66"/>
    </row>
    <row r="186" customHeight="1" spans="7:8">
      <c r="G186" s="65"/>
      <c r="H186" s="66"/>
    </row>
    <row r="187" customHeight="1" spans="7:8">
      <c r="G187" s="65"/>
      <c r="H187" s="66"/>
    </row>
    <row r="188" customHeight="1" spans="7:8">
      <c r="G188" s="65"/>
      <c r="H188" s="66"/>
    </row>
    <row r="189" customHeight="1" spans="7:8">
      <c r="G189" s="65"/>
      <c r="H189" s="66"/>
    </row>
    <row r="190" customHeight="1" spans="7:8">
      <c r="G190" s="65"/>
      <c r="H190" s="66"/>
    </row>
    <row r="191" customHeight="1" spans="7:8">
      <c r="G191" s="65"/>
      <c r="H191" s="66"/>
    </row>
    <row r="192" customHeight="1" spans="7:8">
      <c r="G192" s="65"/>
      <c r="H192" s="66"/>
    </row>
    <row r="193" customHeight="1" spans="7:8">
      <c r="G193" s="65"/>
      <c r="H193" s="66"/>
    </row>
    <row r="194" customHeight="1" spans="7:8">
      <c r="G194" s="65"/>
      <c r="H194" s="66"/>
    </row>
    <row r="195" customHeight="1" spans="7:8">
      <c r="G195" s="65"/>
      <c r="H195" s="66"/>
    </row>
    <row r="196" customHeight="1" spans="7:8">
      <c r="G196" s="65"/>
      <c r="H196" s="66"/>
    </row>
    <row r="197" customHeight="1" spans="7:8">
      <c r="G197" s="65"/>
      <c r="H197" s="66"/>
    </row>
    <row r="198" customHeight="1" spans="7:8">
      <c r="G198" s="65"/>
      <c r="H198" s="66"/>
    </row>
    <row r="199" customHeight="1" spans="7:8">
      <c r="G199" s="65"/>
      <c r="H199" s="66"/>
    </row>
    <row r="200" customHeight="1" spans="7:8">
      <c r="G200" s="65"/>
      <c r="H200" s="66"/>
    </row>
    <row r="201" customHeight="1" spans="7:8">
      <c r="G201" s="65"/>
      <c r="H201" s="66"/>
    </row>
  </sheetData>
  <mergeCells count="26">
    <mergeCell ref="A1:J1"/>
    <mergeCell ref="A2:H2"/>
    <mergeCell ref="A3:C3"/>
    <mergeCell ref="A4:F4"/>
    <mergeCell ref="A5:B5"/>
    <mergeCell ref="C5:D5"/>
    <mergeCell ref="E5:F5"/>
    <mergeCell ref="A27:J27"/>
    <mergeCell ref="A28:J28"/>
    <mergeCell ref="A29:J29"/>
    <mergeCell ref="A7:A22"/>
    <mergeCell ref="A23:A25"/>
    <mergeCell ref="B7:B22"/>
    <mergeCell ref="B23:B25"/>
    <mergeCell ref="C7:C13"/>
    <mergeCell ref="C14:C20"/>
    <mergeCell ref="C21:C22"/>
    <mergeCell ref="C24:C25"/>
    <mergeCell ref="D7:D13"/>
    <mergeCell ref="D14:D20"/>
    <mergeCell ref="D21:D22"/>
    <mergeCell ref="D24:D25"/>
    <mergeCell ref="G4:G6"/>
    <mergeCell ref="H4:H6"/>
    <mergeCell ref="I4:I6"/>
    <mergeCell ref="J4:J6"/>
  </mergeCells>
  <printOptions horizontalCentered="1" verticalCentered="1"/>
  <pageMargins left="0.52" right="0.1" top="0.78" bottom="0.78" header="0.31" footer="0.31"/>
  <pageSetup paperSize="8" scale="75" orientation="landscape" blackAndWhite="1" useFirstPageNumber="1"/>
  <headerFooter>
    <oddHeader>&amp;L
&amp;16&amp;"Calibri"&amp;K222222编制单位：阳泉市红十字会
&amp;C
&amp;21&amp;"Calibri"&amp;B&amp;K222222部门决算量化评价表</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showGridLines="0" workbookViewId="0">
      <pane xSplit="4" ySplit="7" topLeftCell="H8" activePane="bottomRight" state="frozen"/>
      <selection/>
      <selection pane="topRight"/>
      <selection pane="bottomLeft"/>
      <selection pane="bottomRight" activeCell="A1" sqref="A1:O1"/>
    </sheetView>
  </sheetViews>
  <sheetFormatPr defaultColWidth="7.75" defaultRowHeight="15" customHeight="1"/>
  <cols>
    <col min="1" max="3" width="3.75" customWidth="1"/>
    <col min="4" max="4" width="27.5" customWidth="1"/>
    <col min="5" max="15" width="18.75" customWidth="1"/>
  </cols>
  <sheetData>
    <row r="1" s="1" customFormat="1" ht="21" customHeight="1" spans="1:15">
      <c r="A1" s="4" t="s">
        <v>863</v>
      </c>
      <c r="B1" s="4"/>
      <c r="C1" s="4"/>
      <c r="D1" s="4"/>
      <c r="E1" s="4"/>
      <c r="F1" s="4"/>
      <c r="G1" s="4"/>
      <c r="H1" s="4"/>
      <c r="I1" s="4"/>
      <c r="J1" s="4"/>
      <c r="K1" s="4"/>
      <c r="L1" s="4"/>
      <c r="M1" s="4"/>
      <c r="N1" s="4"/>
      <c r="O1" s="4"/>
    </row>
    <row r="2" s="2" customFormat="1" ht="19.5" customHeight="1" spans="1:15">
      <c r="A2" s="5"/>
      <c r="B2" s="5"/>
      <c r="C2" s="5"/>
      <c r="D2" s="5"/>
      <c r="E2" s="16"/>
      <c r="F2" s="16"/>
      <c r="G2" s="16"/>
      <c r="H2" s="16"/>
      <c r="I2" s="5"/>
      <c r="J2" s="16"/>
      <c r="K2" s="16"/>
      <c r="L2" s="16"/>
      <c r="M2" s="16"/>
      <c r="N2" s="5"/>
      <c r="O2" s="19"/>
    </row>
    <row r="3" s="2" customFormat="1" ht="19.5" customHeight="1" spans="1:15">
      <c r="A3" s="6" t="s">
        <v>2</v>
      </c>
      <c r="B3" s="6"/>
      <c r="C3" s="6"/>
      <c r="D3" s="6"/>
      <c r="E3" s="16"/>
      <c r="F3" s="16"/>
      <c r="G3" s="16"/>
      <c r="H3" s="16"/>
      <c r="J3" s="16"/>
      <c r="K3" s="16"/>
      <c r="L3" s="16"/>
      <c r="M3" s="16"/>
      <c r="O3" s="19" t="s">
        <v>3</v>
      </c>
    </row>
    <row r="4" s="3" customFormat="1" ht="22.5" customHeight="1" spans="1:15">
      <c r="A4" s="7" t="s">
        <v>6</v>
      </c>
      <c r="B4" s="8"/>
      <c r="C4" s="8"/>
      <c r="D4" s="8"/>
      <c r="E4" s="8" t="s">
        <v>864</v>
      </c>
      <c r="F4" s="8"/>
      <c r="G4" s="8"/>
      <c r="H4" s="8"/>
      <c r="I4" s="18"/>
      <c r="J4" s="8" t="s">
        <v>865</v>
      </c>
      <c r="K4" s="8"/>
      <c r="L4" s="8"/>
      <c r="M4" s="8"/>
      <c r="N4" s="18"/>
      <c r="O4" s="20" t="s">
        <v>866</v>
      </c>
    </row>
    <row r="5" s="3" customFormat="1" ht="22.5" customHeight="1" spans="1:15">
      <c r="A5" s="9" t="s">
        <v>187</v>
      </c>
      <c r="B5" s="10"/>
      <c r="C5" s="10"/>
      <c r="D5" s="11" t="s">
        <v>188</v>
      </c>
      <c r="E5" s="11" t="s">
        <v>237</v>
      </c>
      <c r="F5" s="11" t="s">
        <v>867</v>
      </c>
      <c r="G5" s="11" t="s">
        <v>868</v>
      </c>
      <c r="H5" s="11" t="s">
        <v>869</v>
      </c>
      <c r="I5" s="11" t="s">
        <v>870</v>
      </c>
      <c r="J5" s="11" t="s">
        <v>189</v>
      </c>
      <c r="K5" s="11" t="s">
        <v>139</v>
      </c>
      <c r="L5" s="11" t="s">
        <v>140</v>
      </c>
      <c r="M5" s="11" t="s">
        <v>871</v>
      </c>
      <c r="N5" s="11" t="s">
        <v>872</v>
      </c>
      <c r="O5" s="21"/>
    </row>
    <row r="6" s="3" customFormat="1" ht="22.5" customHeight="1" spans="1:15">
      <c r="A6" s="12" t="s">
        <v>197</v>
      </c>
      <c r="B6" s="11" t="s">
        <v>198</v>
      </c>
      <c r="C6" s="11" t="s">
        <v>199</v>
      </c>
      <c r="D6" s="11" t="s">
        <v>200</v>
      </c>
      <c r="E6" s="11">
        <v>1</v>
      </c>
      <c r="F6" s="11">
        <v>2</v>
      </c>
      <c r="G6" s="11">
        <v>3</v>
      </c>
      <c r="H6" s="11">
        <v>4</v>
      </c>
      <c r="I6" s="11">
        <v>5</v>
      </c>
      <c r="J6" s="11">
        <v>6</v>
      </c>
      <c r="K6" s="11">
        <v>7</v>
      </c>
      <c r="L6" s="11">
        <v>8</v>
      </c>
      <c r="M6" s="11">
        <v>9</v>
      </c>
      <c r="N6" s="11">
        <v>10</v>
      </c>
      <c r="O6" s="22">
        <v>11</v>
      </c>
    </row>
    <row r="7" s="3" customFormat="1" ht="22.5" customHeight="1" spans="1:15">
      <c r="A7" s="13"/>
      <c r="B7" s="14"/>
      <c r="C7" s="14"/>
      <c r="D7" s="15" t="s">
        <v>189</v>
      </c>
      <c r="E7" s="17">
        <v>2257548.18</v>
      </c>
      <c r="F7" s="17">
        <v>2257548.18</v>
      </c>
      <c r="G7" s="17">
        <v>0</v>
      </c>
      <c r="H7" s="17">
        <v>0</v>
      </c>
      <c r="I7" s="15">
        <v>0</v>
      </c>
      <c r="J7" s="17">
        <v>2257548.18</v>
      </c>
      <c r="K7" s="17">
        <v>2257548.18</v>
      </c>
      <c r="L7" s="17">
        <v>0</v>
      </c>
      <c r="M7" s="17">
        <v>0</v>
      </c>
      <c r="N7" s="15">
        <v>0</v>
      </c>
      <c r="O7" s="23">
        <f t="shared" ref="O7:O24" si="0">E7+I7-J7</f>
        <v>0</v>
      </c>
    </row>
    <row r="8" ht="22.5" customHeight="1" spans="1:15">
      <c r="A8" s="13" t="s">
        <v>201</v>
      </c>
      <c r="B8" s="14"/>
      <c r="C8" s="14"/>
      <c r="D8" s="15" t="s">
        <v>202</v>
      </c>
      <c r="E8" s="17">
        <v>2346</v>
      </c>
      <c r="F8" s="17">
        <v>2346</v>
      </c>
      <c r="G8" s="17">
        <v>0</v>
      </c>
      <c r="H8" s="17">
        <v>0</v>
      </c>
      <c r="I8" s="15">
        <v>0</v>
      </c>
      <c r="J8" s="17">
        <v>2346</v>
      </c>
      <c r="K8" s="17">
        <v>2346</v>
      </c>
      <c r="L8" s="17">
        <v>0</v>
      </c>
      <c r="M8" s="17">
        <v>0</v>
      </c>
      <c r="N8" s="15">
        <v>0</v>
      </c>
      <c r="O8" s="23">
        <f t="shared" si="0"/>
        <v>0</v>
      </c>
    </row>
    <row r="9" ht="22.5" customHeight="1" spans="1:15">
      <c r="A9" s="13" t="s">
        <v>203</v>
      </c>
      <c r="B9" s="14"/>
      <c r="C9" s="14"/>
      <c r="D9" s="15" t="s">
        <v>204</v>
      </c>
      <c r="E9" s="17">
        <v>2346</v>
      </c>
      <c r="F9" s="17">
        <v>2346</v>
      </c>
      <c r="G9" s="17">
        <v>0</v>
      </c>
      <c r="H9" s="17">
        <v>0</v>
      </c>
      <c r="I9" s="15">
        <v>0</v>
      </c>
      <c r="J9" s="17">
        <v>2346</v>
      </c>
      <c r="K9" s="17">
        <v>2346</v>
      </c>
      <c r="L9" s="17">
        <v>0</v>
      </c>
      <c r="M9" s="17">
        <v>0</v>
      </c>
      <c r="N9" s="15">
        <v>0</v>
      </c>
      <c r="O9" s="23">
        <f t="shared" si="0"/>
        <v>0</v>
      </c>
    </row>
    <row r="10" ht="22.5" customHeight="1" spans="1:15">
      <c r="A10" s="13" t="s">
        <v>205</v>
      </c>
      <c r="B10" s="14"/>
      <c r="C10" s="14"/>
      <c r="D10" s="15" t="s">
        <v>206</v>
      </c>
      <c r="E10" s="17">
        <v>2346</v>
      </c>
      <c r="F10" s="17">
        <v>2346</v>
      </c>
      <c r="G10" s="17">
        <v>0</v>
      </c>
      <c r="H10" s="17">
        <v>0</v>
      </c>
      <c r="I10" s="15">
        <v>0</v>
      </c>
      <c r="J10" s="17">
        <v>2346</v>
      </c>
      <c r="K10" s="17">
        <v>2346</v>
      </c>
      <c r="L10" s="17">
        <v>0</v>
      </c>
      <c r="M10" s="17">
        <v>0</v>
      </c>
      <c r="N10" s="15">
        <v>0</v>
      </c>
      <c r="O10" s="23">
        <f t="shared" si="0"/>
        <v>0</v>
      </c>
    </row>
    <row r="11" ht="22.5" customHeight="1" spans="1:15">
      <c r="A11" s="13" t="s">
        <v>207</v>
      </c>
      <c r="B11" s="14"/>
      <c r="C11" s="14"/>
      <c r="D11" s="15" t="s">
        <v>208</v>
      </c>
      <c r="E11" s="17">
        <v>2119173.08</v>
      </c>
      <c r="F11" s="17">
        <v>2119173.08</v>
      </c>
      <c r="G11" s="17">
        <v>0</v>
      </c>
      <c r="H11" s="17">
        <v>0</v>
      </c>
      <c r="I11" s="15">
        <v>0</v>
      </c>
      <c r="J11" s="17">
        <v>2119173.08</v>
      </c>
      <c r="K11" s="17">
        <v>2119173.08</v>
      </c>
      <c r="L11" s="17">
        <v>0</v>
      </c>
      <c r="M11" s="17">
        <v>0</v>
      </c>
      <c r="N11" s="15">
        <v>0</v>
      </c>
      <c r="O11" s="23">
        <f t="shared" si="0"/>
        <v>0</v>
      </c>
    </row>
    <row r="12" ht="22.5" customHeight="1" spans="1:15">
      <c r="A12" s="13" t="s">
        <v>209</v>
      </c>
      <c r="B12" s="14"/>
      <c r="C12" s="14"/>
      <c r="D12" s="15" t="s">
        <v>210</v>
      </c>
      <c r="E12" s="17">
        <v>148907.78</v>
      </c>
      <c r="F12" s="17">
        <v>148907.78</v>
      </c>
      <c r="G12" s="17">
        <v>0</v>
      </c>
      <c r="H12" s="17">
        <v>0</v>
      </c>
      <c r="I12" s="15">
        <v>0</v>
      </c>
      <c r="J12" s="17">
        <v>148907.78</v>
      </c>
      <c r="K12" s="17">
        <v>148907.78</v>
      </c>
      <c r="L12" s="17">
        <v>0</v>
      </c>
      <c r="M12" s="17">
        <v>0</v>
      </c>
      <c r="N12" s="15">
        <v>0</v>
      </c>
      <c r="O12" s="23">
        <f t="shared" si="0"/>
        <v>0</v>
      </c>
    </row>
    <row r="13" ht="22.5" customHeight="1" spans="1:15">
      <c r="A13" s="13" t="s">
        <v>211</v>
      </c>
      <c r="B13" s="14"/>
      <c r="C13" s="14"/>
      <c r="D13" s="15" t="s">
        <v>212</v>
      </c>
      <c r="E13" s="17">
        <v>105596.1</v>
      </c>
      <c r="F13" s="17">
        <v>105596.1</v>
      </c>
      <c r="G13" s="17">
        <v>0</v>
      </c>
      <c r="H13" s="17">
        <v>0</v>
      </c>
      <c r="I13" s="15">
        <v>0</v>
      </c>
      <c r="J13" s="17">
        <v>105596.1</v>
      </c>
      <c r="K13" s="17">
        <v>105596.1</v>
      </c>
      <c r="L13" s="17">
        <v>0</v>
      </c>
      <c r="M13" s="17">
        <v>0</v>
      </c>
      <c r="N13" s="15">
        <v>0</v>
      </c>
      <c r="O13" s="23">
        <f t="shared" si="0"/>
        <v>0</v>
      </c>
    </row>
    <row r="14" ht="22.5" customHeight="1" spans="1:15">
      <c r="A14" s="13" t="s">
        <v>213</v>
      </c>
      <c r="B14" s="14"/>
      <c r="C14" s="14"/>
      <c r="D14" s="15" t="s">
        <v>214</v>
      </c>
      <c r="E14" s="17">
        <v>43311.68</v>
      </c>
      <c r="F14" s="17">
        <v>43311.68</v>
      </c>
      <c r="G14" s="17">
        <v>0</v>
      </c>
      <c r="H14" s="17">
        <v>0</v>
      </c>
      <c r="I14" s="15">
        <v>0</v>
      </c>
      <c r="J14" s="17">
        <v>43311.68</v>
      </c>
      <c r="K14" s="17">
        <v>43311.68</v>
      </c>
      <c r="L14" s="17">
        <v>0</v>
      </c>
      <c r="M14" s="17">
        <v>0</v>
      </c>
      <c r="N14" s="15">
        <v>0</v>
      </c>
      <c r="O14" s="23">
        <f t="shared" si="0"/>
        <v>0</v>
      </c>
    </row>
    <row r="15" ht="22.5" customHeight="1" spans="1:15">
      <c r="A15" s="13" t="s">
        <v>215</v>
      </c>
      <c r="B15" s="14"/>
      <c r="C15" s="14"/>
      <c r="D15" s="15" t="s">
        <v>216</v>
      </c>
      <c r="E15" s="17">
        <v>1970265.3</v>
      </c>
      <c r="F15" s="17">
        <v>1970265.3</v>
      </c>
      <c r="G15" s="17">
        <v>0</v>
      </c>
      <c r="H15" s="17">
        <v>0</v>
      </c>
      <c r="I15" s="15">
        <v>0</v>
      </c>
      <c r="J15" s="17">
        <v>1970265.3</v>
      </c>
      <c r="K15" s="17">
        <v>1970265.3</v>
      </c>
      <c r="L15" s="17">
        <v>0</v>
      </c>
      <c r="M15" s="17">
        <v>0</v>
      </c>
      <c r="N15" s="15">
        <v>0</v>
      </c>
      <c r="O15" s="23">
        <f t="shared" si="0"/>
        <v>0</v>
      </c>
    </row>
    <row r="16" ht="22.5" customHeight="1" spans="1:15">
      <c r="A16" s="13" t="s">
        <v>217</v>
      </c>
      <c r="B16" s="14"/>
      <c r="C16" s="14"/>
      <c r="D16" s="15" t="s">
        <v>218</v>
      </c>
      <c r="E16" s="17">
        <v>1126515.3</v>
      </c>
      <c r="F16" s="17">
        <v>1126515.3</v>
      </c>
      <c r="G16" s="17">
        <v>0</v>
      </c>
      <c r="H16" s="17">
        <v>0</v>
      </c>
      <c r="I16" s="15">
        <v>0</v>
      </c>
      <c r="J16" s="17">
        <v>1126515.3</v>
      </c>
      <c r="K16" s="17">
        <v>1126515.3</v>
      </c>
      <c r="L16" s="17">
        <v>0</v>
      </c>
      <c r="M16" s="17">
        <v>0</v>
      </c>
      <c r="N16" s="15">
        <v>0</v>
      </c>
      <c r="O16" s="23">
        <f t="shared" si="0"/>
        <v>0</v>
      </c>
    </row>
    <row r="17" ht="22.5" customHeight="1" spans="1:15">
      <c r="A17" s="13" t="s">
        <v>219</v>
      </c>
      <c r="B17" s="14"/>
      <c r="C17" s="14"/>
      <c r="D17" s="15" t="s">
        <v>220</v>
      </c>
      <c r="E17" s="17">
        <v>843750</v>
      </c>
      <c r="F17" s="17">
        <v>843750</v>
      </c>
      <c r="G17" s="17">
        <v>0</v>
      </c>
      <c r="H17" s="17">
        <v>0</v>
      </c>
      <c r="I17" s="15">
        <v>0</v>
      </c>
      <c r="J17" s="17">
        <v>843750</v>
      </c>
      <c r="K17" s="17">
        <v>843750</v>
      </c>
      <c r="L17" s="17">
        <v>0</v>
      </c>
      <c r="M17" s="17">
        <v>0</v>
      </c>
      <c r="N17" s="15">
        <v>0</v>
      </c>
      <c r="O17" s="23">
        <f t="shared" si="0"/>
        <v>0</v>
      </c>
    </row>
    <row r="18" ht="22.5" customHeight="1" spans="1:15">
      <c r="A18" s="13" t="s">
        <v>221</v>
      </c>
      <c r="B18" s="14"/>
      <c r="C18" s="14"/>
      <c r="D18" s="15" t="s">
        <v>222</v>
      </c>
      <c r="E18" s="17">
        <v>45353.8</v>
      </c>
      <c r="F18" s="17">
        <v>45353.8</v>
      </c>
      <c r="G18" s="17">
        <v>0</v>
      </c>
      <c r="H18" s="17">
        <v>0</v>
      </c>
      <c r="I18" s="15">
        <v>0</v>
      </c>
      <c r="J18" s="17">
        <v>45353.8</v>
      </c>
      <c r="K18" s="17">
        <v>45353.8</v>
      </c>
      <c r="L18" s="17">
        <v>0</v>
      </c>
      <c r="M18" s="17">
        <v>0</v>
      </c>
      <c r="N18" s="15">
        <v>0</v>
      </c>
      <c r="O18" s="23">
        <f t="shared" si="0"/>
        <v>0</v>
      </c>
    </row>
    <row r="19" ht="22.5" customHeight="1" spans="1:15">
      <c r="A19" s="13" t="s">
        <v>223</v>
      </c>
      <c r="B19" s="14"/>
      <c r="C19" s="14"/>
      <c r="D19" s="15" t="s">
        <v>224</v>
      </c>
      <c r="E19" s="17">
        <v>45353.8</v>
      </c>
      <c r="F19" s="17">
        <v>45353.8</v>
      </c>
      <c r="G19" s="17">
        <v>0</v>
      </c>
      <c r="H19" s="17">
        <v>0</v>
      </c>
      <c r="I19" s="15">
        <v>0</v>
      </c>
      <c r="J19" s="17">
        <v>45353.8</v>
      </c>
      <c r="K19" s="17">
        <v>45353.8</v>
      </c>
      <c r="L19" s="17">
        <v>0</v>
      </c>
      <c r="M19" s="17">
        <v>0</v>
      </c>
      <c r="N19" s="15">
        <v>0</v>
      </c>
      <c r="O19" s="23">
        <f t="shared" si="0"/>
        <v>0</v>
      </c>
    </row>
    <row r="20" ht="22.5" customHeight="1" spans="1:15">
      <c r="A20" s="13" t="s">
        <v>225</v>
      </c>
      <c r="B20" s="14"/>
      <c r="C20" s="14"/>
      <c r="D20" s="15" t="s">
        <v>226</v>
      </c>
      <c r="E20" s="17">
        <v>40193.91</v>
      </c>
      <c r="F20" s="17">
        <v>40193.91</v>
      </c>
      <c r="G20" s="17">
        <v>0</v>
      </c>
      <c r="H20" s="17">
        <v>0</v>
      </c>
      <c r="I20" s="15">
        <v>0</v>
      </c>
      <c r="J20" s="17">
        <v>40193.91</v>
      </c>
      <c r="K20" s="17">
        <v>40193.91</v>
      </c>
      <c r="L20" s="17">
        <v>0</v>
      </c>
      <c r="M20" s="17">
        <v>0</v>
      </c>
      <c r="N20" s="15">
        <v>0</v>
      </c>
      <c r="O20" s="23">
        <f t="shared" si="0"/>
        <v>0</v>
      </c>
    </row>
    <row r="21" ht="22.5" customHeight="1" spans="1:15">
      <c r="A21" s="13" t="s">
        <v>227</v>
      </c>
      <c r="B21" s="14"/>
      <c r="C21" s="14"/>
      <c r="D21" s="15" t="s">
        <v>228</v>
      </c>
      <c r="E21" s="17">
        <v>5159.89</v>
      </c>
      <c r="F21" s="17">
        <v>5159.89</v>
      </c>
      <c r="G21" s="17">
        <v>0</v>
      </c>
      <c r="H21" s="17">
        <v>0</v>
      </c>
      <c r="I21" s="15">
        <v>0</v>
      </c>
      <c r="J21" s="17">
        <v>5159.89</v>
      </c>
      <c r="K21" s="17">
        <v>5159.89</v>
      </c>
      <c r="L21" s="17">
        <v>0</v>
      </c>
      <c r="M21" s="17">
        <v>0</v>
      </c>
      <c r="N21" s="15">
        <v>0</v>
      </c>
      <c r="O21" s="23">
        <f t="shared" si="0"/>
        <v>0</v>
      </c>
    </row>
    <row r="22" ht="22.5" customHeight="1" spans="1:15">
      <c r="A22" s="13" t="s">
        <v>229</v>
      </c>
      <c r="B22" s="14"/>
      <c r="C22" s="14"/>
      <c r="D22" s="15" t="s">
        <v>230</v>
      </c>
      <c r="E22" s="17">
        <v>90675.3</v>
      </c>
      <c r="F22" s="17">
        <v>90675.3</v>
      </c>
      <c r="G22" s="17">
        <v>0</v>
      </c>
      <c r="H22" s="17">
        <v>0</v>
      </c>
      <c r="I22" s="15">
        <v>0</v>
      </c>
      <c r="J22" s="17">
        <v>90675.3</v>
      </c>
      <c r="K22" s="17">
        <v>90675.3</v>
      </c>
      <c r="L22" s="17">
        <v>0</v>
      </c>
      <c r="M22" s="17">
        <v>0</v>
      </c>
      <c r="N22" s="15">
        <v>0</v>
      </c>
      <c r="O22" s="23">
        <f t="shared" si="0"/>
        <v>0</v>
      </c>
    </row>
    <row r="23" ht="22.5" customHeight="1" spans="1:15">
      <c r="A23" s="13" t="s">
        <v>231</v>
      </c>
      <c r="B23" s="14"/>
      <c r="C23" s="14"/>
      <c r="D23" s="15" t="s">
        <v>232</v>
      </c>
      <c r="E23" s="17">
        <v>90675.3</v>
      </c>
      <c r="F23" s="17">
        <v>90675.3</v>
      </c>
      <c r="G23" s="17">
        <v>0</v>
      </c>
      <c r="H23" s="17">
        <v>0</v>
      </c>
      <c r="I23" s="15">
        <v>0</v>
      </c>
      <c r="J23" s="17">
        <v>90675.3</v>
      </c>
      <c r="K23" s="17">
        <v>90675.3</v>
      </c>
      <c r="L23" s="17">
        <v>0</v>
      </c>
      <c r="M23" s="17">
        <v>0</v>
      </c>
      <c r="N23" s="15">
        <v>0</v>
      </c>
      <c r="O23" s="23">
        <f t="shared" si="0"/>
        <v>0</v>
      </c>
    </row>
    <row r="24" ht="22.5" customHeight="1" spans="1:15">
      <c r="A24" s="13" t="s">
        <v>233</v>
      </c>
      <c r="B24" s="14"/>
      <c r="C24" s="14"/>
      <c r="D24" s="15" t="s">
        <v>234</v>
      </c>
      <c r="E24" s="17">
        <v>90675.3</v>
      </c>
      <c r="F24" s="17">
        <v>90675.3</v>
      </c>
      <c r="G24" s="17">
        <v>0</v>
      </c>
      <c r="H24" s="17">
        <v>0</v>
      </c>
      <c r="I24" s="15">
        <v>0</v>
      </c>
      <c r="J24" s="17">
        <v>90675.3</v>
      </c>
      <c r="K24" s="17">
        <v>90675.3</v>
      </c>
      <c r="L24" s="17">
        <v>0</v>
      </c>
      <c r="M24" s="17">
        <v>0</v>
      </c>
      <c r="N24" s="15">
        <v>0</v>
      </c>
      <c r="O24" s="23">
        <f t="shared" si="0"/>
        <v>0</v>
      </c>
    </row>
    <row r="25" s="3" customFormat="1" customHeight="1"/>
  </sheetData>
  <mergeCells count="8">
    <mergeCell ref="A1:O1"/>
    <mergeCell ref="A2:O2"/>
    <mergeCell ref="A3:D3"/>
    <mergeCell ref="A4:D4"/>
    <mergeCell ref="E4:I4"/>
    <mergeCell ref="J4:N4"/>
    <mergeCell ref="A5:C5"/>
    <mergeCell ref="O4:O5"/>
  </mergeCells>
  <printOptions horizontalCentered="1" verticalCentered="1"/>
  <pageMargins left="0.52" right="0.1" top="1.25" bottom="0.78" header="0.31" footer="0.31"/>
  <pageSetup paperSize="8" scale="75" orientation="landscape" blackAndWhite="1" useFirstPageNumber="1"/>
  <headerFooter>
    <oddHeader>&amp;L
&amp;16&amp;"Calibri"&amp;K000000编制单位：阳泉市红十字会&amp;C
&amp;21&amp;"Calibri"&amp;B&amp;K000000决算数据与总会计对账表</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Company>Microsoft China</Company>
  <HyperlinkBase>function toString() { [native code] }</HyperlinkBase>
  <Application>Microsoft Excel</Application>
  <HeadingPairs>
    <vt:vector size="2" baseType="variant">
      <vt:variant>
        <vt:lpstr>工作表</vt:lpstr>
      </vt:variant>
      <vt:variant>
        <vt:i4>32</vt:i4>
      </vt:variant>
    </vt:vector>
  </HeadingPairs>
  <TitlesOfParts>
    <vt:vector size="32" baseType="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Z11表国有资本经营预算财政拨款收支决算表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CS01_2非财政拨款结余和专用结余年初年末变动情况表</vt:lpstr>
      <vt:lpstr>CS02主要指标变动情况表</vt:lpstr>
      <vt:lpstr>CS03其他收入明细情况表</vt:lpstr>
      <vt:lpstr>CS07住房公积金业务收支情况表</vt:lpstr>
      <vt:lpstr>LH01部门决算量化评价表</vt:lpstr>
      <vt:lpstr>DZ01决算数据与总会计对账表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greatwall</cp:lastModifiedBy>
  <cp:revision>1</cp:revision>
  <dcterms:created xsi:type="dcterms:W3CDTF">2006-06-22T00:00:00Z</dcterms:created>
  <cp:lastPrinted>2021-10-17T16:49:00Z</cp:lastPrinted>
  <dcterms:modified xsi:type="dcterms:W3CDTF">2024-06-05T14:30:27Z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F3E5B9BC25F747238ED48D22E3091FDF_13</vt:lpwstr>
  </property>
</Properties>
</file>